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>
    <mc:Choice Requires="x15">
      <x15ac:absPath xmlns:x15ac="http://schemas.microsoft.com/office/spreadsheetml/2010/11/ac" url="\\fileserver.lan.bnm.md\file_server\GROUP\RAPS\DSMF\CFBS\organizatoric\2025\publicare februarie_2026\WEB\Pentru site final\FA\"/>
    </mc:Choice>
  </mc:AlternateContent>
  <xr:revisionPtr revIDLastSave="0" documentId="13_ncr:1_{B554269D-7B48-4CE3-8C2B-A5D9FCA332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.1" sheetId="1" r:id="rId1"/>
    <sheet name="S.11" sheetId="7" r:id="rId2"/>
    <sheet name="S.12" sheetId="8" r:id="rId3"/>
    <sheet name="S.13" sheetId="9" r:id="rId4"/>
    <sheet name="S14+S15" sheetId="10" r:id="rId5"/>
    <sheet name="S.2" sheetId="11" r:id="rId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8" l="1"/>
  <c r="Z29" i="9"/>
  <c r="Z24" i="9"/>
  <c r="Z30" i="10"/>
  <c r="Z16" i="10"/>
  <c r="Z5" i="11"/>
  <c r="Z39" i="1"/>
  <c r="Z39" i="7"/>
  <c r="Z12" i="7"/>
  <c r="Y24" i="7"/>
  <c r="Y39" i="8"/>
  <c r="Y5" i="8"/>
  <c r="X29" i="9"/>
  <c r="X39" i="7"/>
  <c r="Y39" i="1"/>
  <c r="Y8" i="7"/>
  <c r="Y49" i="10"/>
  <c r="Y24" i="11"/>
  <c r="X32" i="11"/>
  <c r="X12" i="11"/>
  <c r="X9" i="10"/>
  <c r="X5" i="9"/>
  <c r="X36" i="7"/>
  <c r="W5" i="1"/>
  <c r="W8" i="1"/>
  <c r="V33" i="10"/>
  <c r="V13" i="10"/>
  <c r="V29" i="9"/>
  <c r="W30" i="10" l="1"/>
  <c r="X15" i="1"/>
  <c r="W29" i="9"/>
  <c r="W16" i="10"/>
  <c r="Z29" i="11"/>
  <c r="V29" i="1"/>
  <c r="V15" i="7"/>
  <c r="V30" i="10"/>
  <c r="X32" i="1"/>
  <c r="W29" i="1"/>
  <c r="W32" i="7"/>
  <c r="W32" i="11"/>
  <c r="Z15" i="7"/>
  <c r="Z13" i="10"/>
  <c r="Z37" i="10"/>
  <c r="Z8" i="8"/>
  <c r="Y24" i="1"/>
  <c r="Y12" i="11"/>
  <c r="Y37" i="10"/>
  <c r="Z12" i="8"/>
  <c r="U19" i="11"/>
  <c r="W15" i="1"/>
  <c r="Y48" i="11"/>
  <c r="Y15" i="7"/>
  <c r="Z40" i="10"/>
  <c r="V43" i="1"/>
  <c r="Z36" i="8"/>
  <c r="V5" i="9"/>
  <c r="X15" i="9"/>
  <c r="W40" i="10"/>
  <c r="Y9" i="10"/>
  <c r="Y25" i="10"/>
  <c r="Y12" i="9"/>
  <c r="Y39" i="7"/>
  <c r="Z12" i="11"/>
  <c r="Z15" i="9"/>
  <c r="Z15" i="11"/>
  <c r="Z36" i="11"/>
  <c r="V12" i="9"/>
  <c r="X29" i="1"/>
  <c r="X36" i="8"/>
  <c r="Y13" i="10"/>
  <c r="Y43" i="7"/>
  <c r="W36" i="8"/>
  <c r="Y36" i="9"/>
  <c r="Z39" i="9"/>
  <c r="Z29" i="8"/>
  <c r="V40" i="10"/>
  <c r="W13" i="10"/>
  <c r="Z5" i="7"/>
  <c r="Z32" i="11"/>
  <c r="Z39" i="8"/>
  <c r="V48" i="1"/>
  <c r="X12" i="7"/>
  <c r="V19" i="7"/>
  <c r="X39" i="9"/>
  <c r="Z32" i="7"/>
  <c r="X12" i="8"/>
  <c r="X40" i="10"/>
  <c r="Y32" i="8"/>
  <c r="Z36" i="1"/>
  <c r="G43" i="11"/>
  <c r="I43" i="11"/>
  <c r="W43" i="11"/>
  <c r="Z32" i="9"/>
  <c r="Z48" i="9"/>
  <c r="O36" i="11"/>
  <c r="Z8" i="1"/>
  <c r="Z8" i="7"/>
  <c r="Y5" i="7"/>
  <c r="I15" i="11"/>
  <c r="O15" i="11"/>
  <c r="Z5" i="1"/>
  <c r="Z39" i="11"/>
  <c r="Z36" i="7"/>
  <c r="Z29" i="1"/>
  <c r="Z5" i="9"/>
  <c r="V5" i="1"/>
  <c r="V48" i="8"/>
  <c r="V6" i="10"/>
  <c r="V8" i="11"/>
  <c r="W36" i="11"/>
  <c r="X33" i="10"/>
  <c r="Y5" i="1"/>
  <c r="Y43" i="11"/>
  <c r="I39" i="11"/>
  <c r="X12" i="9"/>
  <c r="Y8" i="1"/>
  <c r="Y5" i="9"/>
  <c r="V48" i="7"/>
  <c r="V32" i="11"/>
  <c r="Y29" i="8"/>
  <c r="V15" i="11"/>
  <c r="X29" i="8"/>
  <c r="Y40" i="10"/>
  <c r="V36" i="7"/>
  <c r="V8" i="8"/>
  <c r="V24" i="8"/>
  <c r="V39" i="11"/>
  <c r="W9" i="10"/>
  <c r="Y15" i="1"/>
  <c r="V19" i="11"/>
  <c r="W12" i="7"/>
  <c r="W12" i="11"/>
  <c r="Y32" i="7"/>
  <c r="Y48" i="7"/>
  <c r="W29" i="8"/>
  <c r="G32" i="11"/>
  <c r="G48" i="11"/>
  <c r="V43" i="7"/>
  <c r="V15" i="8"/>
  <c r="E39" i="11"/>
  <c r="W39" i="7"/>
  <c r="W12" i="9"/>
  <c r="W39" i="11"/>
  <c r="Y29" i="11"/>
  <c r="Y8" i="8"/>
  <c r="E8" i="11"/>
  <c r="E43" i="11"/>
  <c r="M24" i="11"/>
  <c r="V8" i="9"/>
  <c r="W6" i="10"/>
  <c r="Y12" i="1"/>
  <c r="Y48" i="1"/>
  <c r="Y36" i="11"/>
  <c r="Y29" i="9"/>
  <c r="Y15" i="8"/>
  <c r="Y19" i="7"/>
  <c r="G12" i="11"/>
  <c r="V43" i="8"/>
  <c r="V37" i="10"/>
  <c r="W15" i="7"/>
  <c r="W15" i="11"/>
  <c r="Y30" i="10"/>
  <c r="Z44" i="10"/>
  <c r="Z12" i="9"/>
  <c r="Z8" i="11"/>
  <c r="Z43" i="11"/>
  <c r="Z33" i="10"/>
  <c r="Z19" i="9"/>
  <c r="Z36" i="9"/>
  <c r="Z5" i="8"/>
  <c r="Z29" i="7"/>
  <c r="Z15" i="1"/>
  <c r="Z9" i="10"/>
  <c r="Z43" i="9"/>
  <c r="Z8" i="9"/>
  <c r="Z43" i="7"/>
  <c r="Z12" i="1"/>
  <c r="Z6" i="10"/>
  <c r="Z32" i="8"/>
  <c r="W8" i="7"/>
  <c r="W8" i="11"/>
  <c r="J19" i="11"/>
  <c r="U29" i="11"/>
  <c r="X12" i="1"/>
  <c r="X5" i="7"/>
  <c r="X8" i="8"/>
  <c r="X15" i="8"/>
  <c r="X30" i="10"/>
  <c r="X5" i="11"/>
  <c r="X8" i="11"/>
  <c r="V24" i="1"/>
  <c r="V5" i="7"/>
  <c r="V29" i="7"/>
  <c r="V5" i="8"/>
  <c r="V29" i="8"/>
  <c r="V39" i="8"/>
  <c r="V19" i="9"/>
  <c r="V24" i="9"/>
  <c r="V32" i="9"/>
  <c r="V39" i="9"/>
  <c r="V43" i="9"/>
  <c r="V48" i="9"/>
  <c r="V25" i="10"/>
  <c r="V49" i="10"/>
  <c r="V5" i="11"/>
  <c r="V12" i="11"/>
  <c r="V29" i="11"/>
  <c r="X36" i="1"/>
  <c r="X15" i="7"/>
  <c r="X29" i="7"/>
  <c r="X29" i="11"/>
  <c r="Y29" i="1"/>
  <c r="Y8" i="11"/>
  <c r="Y15" i="11"/>
  <c r="Y19" i="11"/>
  <c r="Y32" i="11"/>
  <c r="Y39" i="11"/>
  <c r="Y16" i="10"/>
  <c r="Y20" i="10"/>
  <c r="Y33" i="10"/>
  <c r="Y44" i="10"/>
  <c r="Y24" i="9"/>
  <c r="Y48" i="9"/>
  <c r="Y12" i="8"/>
  <c r="Y36" i="8"/>
  <c r="Y29" i="7"/>
  <c r="V19" i="1"/>
  <c r="V19" i="8"/>
  <c r="V20" i="10"/>
  <c r="V44" i="10"/>
  <c r="V36" i="11"/>
  <c r="X8" i="9"/>
  <c r="Y19" i="1"/>
  <c r="Y32" i="1"/>
  <c r="Y43" i="1"/>
  <c r="Y19" i="9"/>
  <c r="V24" i="7"/>
  <c r="V32" i="7"/>
  <c r="V12" i="8"/>
  <c r="V36" i="8"/>
  <c r="V16" i="10"/>
  <c r="V24" i="11"/>
  <c r="V43" i="11"/>
  <c r="V48" i="11"/>
  <c r="W29" i="7"/>
  <c r="W8" i="8"/>
  <c r="W15" i="8"/>
  <c r="W8" i="9"/>
  <c r="W24" i="9"/>
  <c r="W32" i="9"/>
  <c r="W48" i="9"/>
  <c r="W37" i="10"/>
  <c r="W29" i="11"/>
  <c r="X43" i="7"/>
  <c r="X36" i="9"/>
  <c r="X43" i="11"/>
  <c r="Y36" i="1"/>
  <c r="Y5" i="11"/>
  <c r="Y6" i="10"/>
  <c r="Y8" i="9"/>
  <c r="Y15" i="9"/>
  <c r="Y32" i="9"/>
  <c r="Y39" i="9"/>
  <c r="Y43" i="9"/>
  <c r="Y19" i="8"/>
  <c r="Y24" i="8"/>
  <c r="Y43" i="8"/>
  <c r="Y48" i="8"/>
  <c r="Y12" i="7"/>
  <c r="Y36" i="7"/>
  <c r="Z32" i="1"/>
  <c r="W39" i="8"/>
  <c r="W36" i="7"/>
  <c r="W36" i="9"/>
  <c r="X43" i="9"/>
  <c r="X13" i="10"/>
  <c r="X37" i="10"/>
  <c r="W12" i="1"/>
  <c r="W36" i="1"/>
  <c r="X8" i="7"/>
  <c r="X16" i="10"/>
  <c r="X36" i="11"/>
  <c r="W39" i="1"/>
  <c r="W5" i="9"/>
  <c r="W33" i="10"/>
  <c r="X32" i="7"/>
  <c r="X32" i="9"/>
  <c r="X48" i="9"/>
  <c r="W12" i="8"/>
  <c r="X39" i="1"/>
  <c r="W43" i="7"/>
  <c r="X44" i="10"/>
  <c r="X6" i="10"/>
  <c r="W32" i="1"/>
  <c r="W15" i="9"/>
  <c r="X32" i="8"/>
  <c r="X39" i="11"/>
  <c r="W43" i="9"/>
  <c r="X39" i="8"/>
  <c r="X24" i="9"/>
  <c r="X15" i="11"/>
  <c r="W5" i="8"/>
  <c r="W5" i="7"/>
  <c r="W32" i="8"/>
  <c r="W19" i="9"/>
  <c r="X5" i="1"/>
  <c r="X19" i="9"/>
  <c r="W39" i="9"/>
  <c r="W44" i="10"/>
  <c r="X8" i="1"/>
  <c r="W5" i="11"/>
  <c r="X5" i="8"/>
  <c r="J24" i="11"/>
  <c r="J29" i="11"/>
  <c r="J32" i="11"/>
  <c r="P36" i="11"/>
  <c r="P39" i="11"/>
  <c r="J43" i="11"/>
  <c r="J48" i="11"/>
  <c r="G5" i="11"/>
  <c r="K5" i="11"/>
  <c r="O5" i="11"/>
  <c r="S5" i="11"/>
  <c r="E5" i="11"/>
  <c r="I5" i="11"/>
  <c r="Q5" i="11"/>
  <c r="G8" i="11"/>
  <c r="K8" i="11"/>
  <c r="O8" i="11"/>
  <c r="S8" i="11"/>
  <c r="I8" i="11"/>
  <c r="Q8" i="11"/>
  <c r="U8" i="11"/>
  <c r="E12" i="11"/>
  <c r="I12" i="11"/>
  <c r="U12" i="11"/>
  <c r="K12" i="11"/>
  <c r="S12" i="11"/>
  <c r="E15" i="11"/>
  <c r="Q15" i="11"/>
  <c r="U15" i="11"/>
  <c r="G15" i="11"/>
  <c r="K15" i="11"/>
  <c r="S15" i="11"/>
  <c r="G19" i="11"/>
  <c r="K19" i="11"/>
  <c r="O19" i="11"/>
  <c r="S19" i="11"/>
  <c r="E19" i="11"/>
  <c r="Q19" i="11"/>
  <c r="K24" i="11"/>
  <c r="O24" i="11"/>
  <c r="E24" i="11"/>
  <c r="I24" i="11"/>
  <c r="Q24" i="11"/>
  <c r="U24" i="11"/>
  <c r="K29" i="11"/>
  <c r="O29" i="11"/>
  <c r="E29" i="11"/>
  <c r="I29" i="11"/>
  <c r="Q29" i="11"/>
  <c r="K32" i="11"/>
  <c r="O32" i="11"/>
  <c r="E32" i="11"/>
  <c r="I32" i="11"/>
  <c r="Q32" i="11"/>
  <c r="U32" i="11"/>
  <c r="E36" i="11"/>
  <c r="I36" i="11"/>
  <c r="Q36" i="11"/>
  <c r="U36" i="11"/>
  <c r="K36" i="11"/>
  <c r="Q39" i="11"/>
  <c r="U39" i="11"/>
  <c r="O39" i="11"/>
  <c r="K43" i="11"/>
  <c r="O43" i="11"/>
  <c r="Q43" i="11"/>
  <c r="U43" i="11"/>
  <c r="K48" i="11"/>
  <c r="O48" i="11"/>
  <c r="E48" i="11"/>
  <c r="U5" i="11"/>
  <c r="R29" i="11"/>
  <c r="R32" i="11"/>
  <c r="L36" i="11"/>
  <c r="L39" i="11"/>
  <c r="R43" i="11"/>
  <c r="R48" i="11"/>
  <c r="G24" i="11"/>
  <c r="S24" i="11"/>
  <c r="G29" i="11"/>
  <c r="S29" i="11"/>
  <c r="S32" i="11"/>
  <c r="G36" i="11"/>
  <c r="S36" i="11"/>
  <c r="G39" i="11"/>
  <c r="S39" i="11"/>
  <c r="S43" i="11"/>
  <c r="S48" i="11"/>
  <c r="O12" i="11"/>
  <c r="K39" i="11"/>
  <c r="N24" i="11"/>
  <c r="N29" i="11"/>
  <c r="N32" i="11"/>
  <c r="H36" i="11"/>
  <c r="T36" i="11"/>
  <c r="H39" i="11"/>
  <c r="T39" i="11"/>
  <c r="N43" i="11"/>
  <c r="I19" i="11"/>
  <c r="J5" i="11"/>
  <c r="N5" i="11"/>
  <c r="R5" i="11"/>
  <c r="H5" i="11"/>
  <c r="L5" i="11"/>
  <c r="P5" i="11"/>
  <c r="J8" i="11"/>
  <c r="N8" i="11"/>
  <c r="R8" i="11"/>
  <c r="H8" i="11"/>
  <c r="L8" i="11"/>
  <c r="P8" i="11"/>
  <c r="H12" i="11"/>
  <c r="T12" i="11"/>
  <c r="J12" i="11"/>
  <c r="N12" i="11"/>
  <c r="R12" i="11"/>
  <c r="H15" i="11"/>
  <c r="L15" i="11"/>
  <c r="P15" i="11"/>
  <c r="T15" i="11"/>
  <c r="J15" i="11"/>
  <c r="N15" i="11"/>
  <c r="R15" i="11"/>
  <c r="R19" i="11"/>
  <c r="H19" i="11"/>
  <c r="L19" i="11"/>
  <c r="P19" i="11"/>
  <c r="R24" i="11"/>
  <c r="H24" i="11"/>
  <c r="L24" i="11"/>
  <c r="P24" i="11"/>
  <c r="H29" i="11"/>
  <c r="L29" i="11"/>
  <c r="P29" i="11"/>
  <c r="T29" i="11"/>
  <c r="H32" i="11"/>
  <c r="L32" i="11"/>
  <c r="P32" i="11"/>
  <c r="T32" i="11"/>
  <c r="J36" i="11"/>
  <c r="N36" i="11"/>
  <c r="R36" i="11"/>
  <c r="J39" i="11"/>
  <c r="N39" i="11"/>
  <c r="R39" i="11"/>
  <c r="H43" i="11"/>
  <c r="L43" i="11"/>
  <c r="P43" i="11"/>
  <c r="T43" i="11"/>
  <c r="H48" i="11"/>
  <c r="L48" i="11"/>
  <c r="P48" i="11"/>
  <c r="I48" i="11"/>
  <c r="U48" i="11"/>
  <c r="Q48" i="11"/>
  <c r="N19" i="11"/>
  <c r="M5" i="11"/>
  <c r="M15" i="11"/>
  <c r="M19" i="11"/>
  <c r="M43" i="11"/>
  <c r="N48" i="11"/>
  <c r="M39" i="11"/>
  <c r="M32" i="11"/>
  <c r="M8" i="11"/>
  <c r="M29" i="11"/>
  <c r="M36" i="11"/>
  <c r="M48" i="11"/>
  <c r="T5" i="11"/>
  <c r="T8" i="11"/>
  <c r="T19" i="11"/>
  <c r="T24" i="11"/>
  <c r="T48" i="11"/>
  <c r="Z28" i="9" l="1"/>
  <c r="Z4" i="9"/>
  <c r="Z51" i="9" s="1"/>
  <c r="X28" i="9"/>
  <c r="Y4" i="1"/>
  <c r="Y29" i="10"/>
  <c r="Y28" i="8"/>
  <c r="V28" i="11"/>
  <c r="Y28" i="11"/>
  <c r="Y4" i="11"/>
  <c r="Y28" i="7"/>
  <c r="Y4" i="7"/>
  <c r="V29" i="10"/>
  <c r="Y4" i="8"/>
  <c r="W28" i="9"/>
  <c r="Y28" i="9"/>
  <c r="Y5" i="10"/>
  <c r="O28" i="11"/>
  <c r="Y4" i="9"/>
  <c r="I28" i="11"/>
  <c r="Y28" i="1"/>
  <c r="K28" i="11"/>
  <c r="X4" i="9"/>
  <c r="W4" i="9"/>
  <c r="E28" i="11"/>
  <c r="S28" i="11"/>
  <c r="U28" i="11"/>
  <c r="G28" i="11"/>
  <c r="Q28" i="11"/>
  <c r="R28" i="11"/>
  <c r="L28" i="11"/>
  <c r="J28" i="11"/>
  <c r="N28" i="11"/>
  <c r="H28" i="11"/>
  <c r="P28" i="11"/>
  <c r="T28" i="11"/>
  <c r="M28" i="11"/>
  <c r="Y51" i="1" l="1"/>
  <c r="X51" i="9"/>
  <c r="Y52" i="10"/>
  <c r="Y51" i="11"/>
  <c r="Y51" i="8"/>
  <c r="Y51" i="7"/>
  <c r="Y51" i="9"/>
  <c r="W51" i="9"/>
  <c r="S49" i="10"/>
  <c r="O49" i="10"/>
  <c r="K49" i="10"/>
  <c r="G49" i="10"/>
  <c r="U44" i="10"/>
  <c r="Q44" i="10"/>
  <c r="I44" i="10"/>
  <c r="T40" i="10"/>
  <c r="S40" i="10"/>
  <c r="O40" i="10"/>
  <c r="L40" i="10"/>
  <c r="H40" i="10"/>
  <c r="G40" i="10"/>
  <c r="U37" i="10"/>
  <c r="T37" i="10"/>
  <c r="S37" i="10"/>
  <c r="R37" i="10"/>
  <c r="L37" i="10"/>
  <c r="K37" i="10"/>
  <c r="E37" i="10"/>
  <c r="U33" i="10"/>
  <c r="R33" i="10"/>
  <c r="Q33" i="10"/>
  <c r="N33" i="10"/>
  <c r="M33" i="10"/>
  <c r="J33" i="10"/>
  <c r="I33" i="10"/>
  <c r="E33" i="10"/>
  <c r="T30" i="10"/>
  <c r="S30" i="10"/>
  <c r="K30" i="10"/>
  <c r="G30" i="10"/>
  <c r="U25" i="10"/>
  <c r="R25" i="10"/>
  <c r="U20" i="10"/>
  <c r="U16" i="10"/>
  <c r="T16" i="10"/>
  <c r="Q16" i="10"/>
  <c r="P16" i="10"/>
  <c r="L16" i="10"/>
  <c r="H16" i="10"/>
  <c r="U13" i="10"/>
  <c r="Q13" i="10"/>
  <c r="I13" i="10"/>
  <c r="E13" i="10"/>
  <c r="O6" i="10"/>
  <c r="K6" i="10"/>
  <c r="H6" i="10"/>
  <c r="E6" i="10"/>
  <c r="P49" i="10"/>
  <c r="J49" i="10"/>
  <c r="I49" i="10"/>
  <c r="T44" i="10"/>
  <c r="M44" i="10"/>
  <c r="E44" i="10"/>
  <c r="U40" i="10"/>
  <c r="Q40" i="10"/>
  <c r="P40" i="10"/>
  <c r="M40" i="10"/>
  <c r="K40" i="10"/>
  <c r="I40" i="10"/>
  <c r="P37" i="10"/>
  <c r="O37" i="10"/>
  <c r="H37" i="10"/>
  <c r="G37" i="10"/>
  <c r="M37" i="10"/>
  <c r="J37" i="10"/>
  <c r="S33" i="10"/>
  <c r="O33" i="10"/>
  <c r="U30" i="10"/>
  <c r="Q30" i="10"/>
  <c r="M30" i="10"/>
  <c r="I30" i="10"/>
  <c r="E30" i="10"/>
  <c r="O30" i="10"/>
  <c r="L30" i="10"/>
  <c r="O20" i="10"/>
  <c r="K20" i="10"/>
  <c r="R20" i="10"/>
  <c r="J20" i="10"/>
  <c r="S16" i="10"/>
  <c r="O16" i="10"/>
  <c r="K16" i="10"/>
  <c r="G16" i="10"/>
  <c r="M16" i="10"/>
  <c r="I16" i="10"/>
  <c r="E16" i="10"/>
  <c r="M13" i="10"/>
  <c r="S13" i="10"/>
  <c r="O13" i="10"/>
  <c r="K13" i="10"/>
  <c r="G13" i="10"/>
  <c r="S6" i="10"/>
  <c r="P6" i="10"/>
  <c r="G6" i="10"/>
  <c r="U6" i="10"/>
  <c r="Q6" i="10"/>
  <c r="M6" i="10"/>
  <c r="I6" i="10"/>
  <c r="S48" i="9"/>
  <c r="R48" i="9"/>
  <c r="P48" i="9"/>
  <c r="O48" i="9"/>
  <c r="K48" i="9"/>
  <c r="J48" i="9"/>
  <c r="U43" i="9"/>
  <c r="R43" i="9"/>
  <c r="Q43" i="9"/>
  <c r="N43" i="9"/>
  <c r="M43" i="9"/>
  <c r="J43" i="9"/>
  <c r="I43" i="9"/>
  <c r="E43" i="9"/>
  <c r="T39" i="9"/>
  <c r="S39" i="9"/>
  <c r="P39" i="9"/>
  <c r="O39" i="9"/>
  <c r="L39" i="9"/>
  <c r="K39" i="9"/>
  <c r="H39" i="9"/>
  <c r="G39" i="9"/>
  <c r="E39" i="9"/>
  <c r="G36" i="9"/>
  <c r="R32" i="9"/>
  <c r="N32" i="9"/>
  <c r="J32" i="9"/>
  <c r="G32" i="9"/>
  <c r="E32" i="9"/>
  <c r="R29" i="9"/>
  <c r="O29" i="9"/>
  <c r="N29" i="9"/>
  <c r="M29" i="9"/>
  <c r="J29" i="9"/>
  <c r="S24" i="9"/>
  <c r="R24" i="9"/>
  <c r="O24" i="9"/>
  <c r="N24" i="9"/>
  <c r="K24" i="9"/>
  <c r="J24" i="9"/>
  <c r="G24" i="9"/>
  <c r="E24" i="9"/>
  <c r="S19" i="9"/>
  <c r="O19" i="9"/>
  <c r="K19" i="9"/>
  <c r="H19" i="9"/>
  <c r="G19" i="9"/>
  <c r="U12" i="9"/>
  <c r="T12" i="9"/>
  <c r="Q12" i="9"/>
  <c r="P12" i="9"/>
  <c r="O12" i="9"/>
  <c r="N12" i="9"/>
  <c r="M12" i="9"/>
  <c r="I12" i="9"/>
  <c r="H12" i="9"/>
  <c r="E12" i="9"/>
  <c r="U8" i="9"/>
  <c r="R8" i="9"/>
  <c r="Q8" i="9"/>
  <c r="P8" i="9"/>
  <c r="N8" i="9"/>
  <c r="M8" i="9"/>
  <c r="K8" i="9"/>
  <c r="J8" i="9"/>
  <c r="I8" i="9"/>
  <c r="E8" i="9"/>
  <c r="S5" i="9"/>
  <c r="R5" i="9"/>
  <c r="O5" i="9"/>
  <c r="N5" i="9"/>
  <c r="L5" i="9"/>
  <c r="K5" i="9"/>
  <c r="J5" i="9"/>
  <c r="N48" i="9"/>
  <c r="G48" i="9"/>
  <c r="U48" i="9"/>
  <c r="Q48" i="9"/>
  <c r="M48" i="9"/>
  <c r="I48" i="9"/>
  <c r="E48" i="9"/>
  <c r="L43" i="9"/>
  <c r="U39" i="9"/>
  <c r="Q39" i="9"/>
  <c r="M39" i="9"/>
  <c r="I39" i="9"/>
  <c r="Q32" i="9"/>
  <c r="I32" i="9"/>
  <c r="T29" i="9"/>
  <c r="S29" i="9"/>
  <c r="L29" i="9"/>
  <c r="K29" i="9"/>
  <c r="G29" i="9"/>
  <c r="U29" i="9"/>
  <c r="Q29" i="9"/>
  <c r="I29" i="9"/>
  <c r="E29" i="9"/>
  <c r="U24" i="9"/>
  <c r="Q24" i="9"/>
  <c r="M24" i="9"/>
  <c r="I24" i="9"/>
  <c r="U19" i="9"/>
  <c r="Q19" i="9"/>
  <c r="M19" i="9"/>
  <c r="I19" i="9"/>
  <c r="P19" i="9"/>
  <c r="S12" i="9"/>
  <c r="L12" i="9"/>
  <c r="K12" i="9"/>
  <c r="G12" i="9"/>
  <c r="S8" i="9"/>
  <c r="O8" i="9"/>
  <c r="H8" i="9"/>
  <c r="G8" i="9"/>
  <c r="Q5" i="9"/>
  <c r="T5" i="9"/>
  <c r="H5" i="9"/>
  <c r="G5" i="9"/>
  <c r="Q48" i="8"/>
  <c r="M48" i="8"/>
  <c r="I48" i="8"/>
  <c r="S48" i="8"/>
  <c r="R48" i="8"/>
  <c r="O48" i="8"/>
  <c r="K48" i="8"/>
  <c r="J48" i="8"/>
  <c r="G48" i="8"/>
  <c r="S43" i="8"/>
  <c r="G43" i="8"/>
  <c r="T43" i="8"/>
  <c r="T39" i="8"/>
  <c r="S39" i="8"/>
  <c r="R39" i="8"/>
  <c r="Q39" i="8"/>
  <c r="P39" i="8"/>
  <c r="L39" i="8"/>
  <c r="K39" i="8"/>
  <c r="I39" i="8"/>
  <c r="H39" i="8"/>
  <c r="G39" i="8"/>
  <c r="U36" i="8"/>
  <c r="S36" i="8"/>
  <c r="Q36" i="8"/>
  <c r="O36" i="8"/>
  <c r="M36" i="8"/>
  <c r="I36" i="8"/>
  <c r="G36" i="8"/>
  <c r="E36" i="8"/>
  <c r="T29" i="8"/>
  <c r="S29" i="8"/>
  <c r="Q29" i="8"/>
  <c r="O29" i="8"/>
  <c r="K29" i="8"/>
  <c r="I29" i="8"/>
  <c r="G29" i="8"/>
  <c r="T24" i="8"/>
  <c r="P24" i="8"/>
  <c r="L24" i="8"/>
  <c r="H24" i="8"/>
  <c r="O24" i="8"/>
  <c r="N24" i="8"/>
  <c r="N19" i="8"/>
  <c r="S19" i="8"/>
  <c r="G19" i="8"/>
  <c r="U15" i="8"/>
  <c r="T15" i="8"/>
  <c r="S15" i="8"/>
  <c r="Q15" i="8"/>
  <c r="P15" i="8"/>
  <c r="O15" i="8"/>
  <c r="N15" i="8"/>
  <c r="L15" i="8"/>
  <c r="K15" i="8"/>
  <c r="I15" i="8"/>
  <c r="H15" i="8"/>
  <c r="G15" i="8"/>
  <c r="U12" i="8"/>
  <c r="R12" i="8"/>
  <c r="Q12" i="8"/>
  <c r="O12" i="8"/>
  <c r="N12" i="8"/>
  <c r="K12" i="8"/>
  <c r="I12" i="8"/>
  <c r="G12" i="8"/>
  <c r="E12" i="8"/>
  <c r="U8" i="8"/>
  <c r="S8" i="8"/>
  <c r="R8" i="8"/>
  <c r="Q8" i="8"/>
  <c r="P8" i="8"/>
  <c r="O8" i="8"/>
  <c r="N8" i="8"/>
  <c r="M8" i="8"/>
  <c r="J8" i="8"/>
  <c r="I8" i="8"/>
  <c r="H8" i="8"/>
  <c r="E8" i="8"/>
  <c r="T5" i="8"/>
  <c r="S5" i="8"/>
  <c r="R5" i="8"/>
  <c r="P5" i="8"/>
  <c r="N5" i="8"/>
  <c r="K5" i="8"/>
  <c r="J5" i="8"/>
  <c r="N48" i="8"/>
  <c r="O43" i="8"/>
  <c r="K43" i="8"/>
  <c r="U39" i="8"/>
  <c r="O39" i="8"/>
  <c r="M39" i="8"/>
  <c r="E39" i="8"/>
  <c r="J36" i="8"/>
  <c r="K36" i="8"/>
  <c r="U29" i="8"/>
  <c r="M29" i="8"/>
  <c r="I24" i="8"/>
  <c r="O19" i="8"/>
  <c r="K19" i="8"/>
  <c r="H19" i="8"/>
  <c r="R15" i="8"/>
  <c r="M15" i="8"/>
  <c r="H12" i="8"/>
  <c r="S12" i="8"/>
  <c r="M12" i="8"/>
  <c r="L8" i="8"/>
  <c r="K8" i="8"/>
  <c r="G8" i="8"/>
  <c r="L5" i="8"/>
  <c r="U5" i="8"/>
  <c r="O5" i="8"/>
  <c r="M5" i="8"/>
  <c r="H5" i="8"/>
  <c r="G5" i="8"/>
  <c r="E5" i="8"/>
  <c r="U48" i="8" l="1"/>
  <c r="T25" i="10"/>
  <c r="M19" i="8"/>
  <c r="S24" i="8"/>
  <c r="J19" i="8"/>
  <c r="R19" i="8"/>
  <c r="M24" i="8"/>
  <c r="U24" i="8"/>
  <c r="H32" i="9"/>
  <c r="L32" i="9"/>
  <c r="P32" i="9"/>
  <c r="T32" i="9"/>
  <c r="H43" i="9"/>
  <c r="P43" i="9"/>
  <c r="T43" i="9"/>
  <c r="L13" i="10"/>
  <c r="T13" i="10"/>
  <c r="G20" i="10"/>
  <c r="S20" i="10"/>
  <c r="I37" i="10"/>
  <c r="I29" i="10" s="1"/>
  <c r="Q37" i="10"/>
  <c r="R44" i="10"/>
  <c r="I19" i="8"/>
  <c r="Q19" i="8"/>
  <c r="G24" i="8"/>
  <c r="I5" i="8"/>
  <c r="Q5" i="8"/>
  <c r="E29" i="8"/>
  <c r="I5" i="9"/>
  <c r="M5" i="9"/>
  <c r="U5" i="9"/>
  <c r="G44" i="10"/>
  <c r="K44" i="10"/>
  <c r="O44" i="10"/>
  <c r="O29" i="10" s="1"/>
  <c r="S44" i="10"/>
  <c r="S29" i="10" s="1"/>
  <c r="M49" i="10"/>
  <c r="M29" i="10" s="1"/>
  <c r="Q49" i="10"/>
  <c r="U49" i="10"/>
  <c r="U29" i="10" s="1"/>
  <c r="L48" i="8"/>
  <c r="P48" i="8"/>
  <c r="T48" i="8"/>
  <c r="E19" i="9"/>
  <c r="J6" i="10"/>
  <c r="R6" i="10"/>
  <c r="G33" i="10"/>
  <c r="K33" i="10"/>
  <c r="U19" i="8"/>
  <c r="K24" i="8"/>
  <c r="L36" i="8"/>
  <c r="K32" i="9"/>
  <c r="O32" i="9"/>
  <c r="S32" i="9"/>
  <c r="G43" i="9"/>
  <c r="G28" i="9" s="1"/>
  <c r="K43" i="9"/>
  <c r="O43" i="9"/>
  <c r="S43" i="9"/>
  <c r="H20" i="10"/>
  <c r="P20" i="10"/>
  <c r="I20" i="10"/>
  <c r="O25" i="10"/>
  <c r="S25" i="10"/>
  <c r="H33" i="10"/>
  <c r="L33" i="10"/>
  <c r="P33" i="10"/>
  <c r="T33" i="10"/>
  <c r="N49" i="10"/>
  <c r="R49" i="10"/>
  <c r="H48" i="9"/>
  <c r="L48" i="9"/>
  <c r="T48" i="9"/>
  <c r="I43" i="8"/>
  <c r="M43" i="8"/>
  <c r="Q43" i="8"/>
  <c r="U43" i="8"/>
  <c r="H48" i="8"/>
  <c r="J39" i="9"/>
  <c r="N39" i="9"/>
  <c r="R39" i="9"/>
  <c r="L8" i="9"/>
  <c r="T8" i="9"/>
  <c r="J15" i="8"/>
  <c r="H29" i="8"/>
  <c r="L29" i="8"/>
  <c r="P29" i="8"/>
  <c r="N36" i="8"/>
  <c r="R36" i="8"/>
  <c r="J39" i="8"/>
  <c r="N39" i="8"/>
  <c r="E5" i="9"/>
  <c r="J12" i="8"/>
  <c r="Q24" i="8"/>
  <c r="J40" i="10"/>
  <c r="N40" i="10"/>
  <c r="R40" i="10"/>
  <c r="H49" i="10"/>
  <c r="L49" i="10"/>
  <c r="T49" i="10"/>
  <c r="H44" i="10"/>
  <c r="L44" i="10"/>
  <c r="P44" i="10"/>
  <c r="T8" i="8"/>
  <c r="L12" i="8"/>
  <c r="P12" i="8"/>
  <c r="T12" i="8"/>
  <c r="L19" i="8"/>
  <c r="P19" i="8"/>
  <c r="T19" i="8"/>
  <c r="J24" i="8"/>
  <c r="R24" i="8"/>
  <c r="J29" i="8"/>
  <c r="N29" i="8"/>
  <c r="R29" i="8"/>
  <c r="H36" i="8"/>
  <c r="P36" i="8"/>
  <c r="T36" i="8"/>
  <c r="H43" i="8"/>
  <c r="L43" i="8"/>
  <c r="P43" i="8"/>
  <c r="M32" i="9"/>
  <c r="U32" i="9"/>
  <c r="M20" i="10"/>
  <c r="Q20" i="10"/>
  <c r="N37" i="10"/>
  <c r="J43" i="8"/>
  <c r="N43" i="8"/>
  <c r="R43" i="8"/>
  <c r="J12" i="9"/>
  <c r="R12" i="9"/>
  <c r="L19" i="9"/>
  <c r="T19" i="9"/>
  <c r="H24" i="9"/>
  <c r="L24" i="9"/>
  <c r="P24" i="9"/>
  <c r="T24" i="9"/>
  <c r="L6" i="10"/>
  <c r="T6" i="10"/>
  <c r="J13" i="10"/>
  <c r="N13" i="10"/>
  <c r="R13" i="10"/>
  <c r="J16" i="10"/>
  <c r="N16" i="10"/>
  <c r="R16" i="10"/>
  <c r="N20" i="10"/>
  <c r="H30" i="10"/>
  <c r="P30" i="10"/>
  <c r="J44" i="10"/>
  <c r="N44" i="10"/>
  <c r="P5" i="9"/>
  <c r="J19" i="9"/>
  <c r="N19" i="9"/>
  <c r="R19" i="9"/>
  <c r="H29" i="9"/>
  <c r="P29" i="9"/>
  <c r="N6" i="10"/>
  <c r="H13" i="10"/>
  <c r="P13" i="10"/>
  <c r="L20" i="10"/>
  <c r="T20" i="10"/>
  <c r="J30" i="10"/>
  <c r="N30" i="10"/>
  <c r="R30" i="10"/>
  <c r="G29" i="10" l="1"/>
  <c r="K29" i="10"/>
  <c r="H29" i="10"/>
  <c r="Q29" i="10"/>
  <c r="J29" i="10"/>
  <c r="T29" i="10"/>
  <c r="L29" i="10"/>
  <c r="R29" i="10"/>
  <c r="N29" i="10"/>
  <c r="P29" i="10"/>
  <c r="E20" i="10" l="1"/>
  <c r="E19" i="8"/>
  <c r="E43" i="8" l="1"/>
  <c r="E49" i="10" l="1"/>
  <c r="E40" i="10"/>
  <c r="E15" i="8" l="1"/>
  <c r="E29" i="10"/>
  <c r="E48" i="8" l="1"/>
  <c r="E24" i="8"/>
  <c r="S48" i="7" l="1"/>
  <c r="U43" i="7"/>
  <c r="Q43" i="7"/>
  <c r="I43" i="7"/>
  <c r="U36" i="7"/>
  <c r="S36" i="7"/>
  <c r="O36" i="7"/>
  <c r="K36" i="7"/>
  <c r="U32" i="7"/>
  <c r="Q32" i="7"/>
  <c r="I32" i="7"/>
  <c r="S32" i="7"/>
  <c r="O32" i="7"/>
  <c r="G32" i="7"/>
  <c r="Q29" i="7"/>
  <c r="M29" i="7"/>
  <c r="I29" i="7"/>
  <c r="O29" i="7"/>
  <c r="K29" i="7"/>
  <c r="G29" i="7"/>
  <c r="F29" i="7"/>
  <c r="U24" i="7"/>
  <c r="R24" i="7"/>
  <c r="K24" i="7"/>
  <c r="J24" i="7"/>
  <c r="I24" i="7"/>
  <c r="E24" i="7"/>
  <c r="O15" i="7"/>
  <c r="K15" i="7"/>
  <c r="G15" i="7"/>
  <c r="Q5" i="7"/>
  <c r="M5" i="7"/>
  <c r="I5" i="7"/>
  <c r="S5" i="7"/>
  <c r="O5" i="7"/>
  <c r="K5" i="7"/>
  <c r="G5" i="7"/>
  <c r="T48" i="7"/>
  <c r="O48" i="7"/>
  <c r="U48" i="7"/>
  <c r="N43" i="7"/>
  <c r="M43" i="7"/>
  <c r="F43" i="7"/>
  <c r="P43" i="7"/>
  <c r="H43" i="7"/>
  <c r="G43" i="7"/>
  <c r="G36" i="7"/>
  <c r="Q36" i="7"/>
  <c r="M36" i="7"/>
  <c r="I36" i="7"/>
  <c r="K32" i="7"/>
  <c r="M32" i="7"/>
  <c r="N29" i="7"/>
  <c r="S29" i="7"/>
  <c r="P29" i="7"/>
  <c r="H29" i="7"/>
  <c r="Q24" i="7"/>
  <c r="T24" i="7"/>
  <c r="S24" i="7"/>
  <c r="O24" i="7"/>
  <c r="L24" i="7"/>
  <c r="G24" i="7"/>
  <c r="S19" i="7"/>
  <c r="U19" i="7"/>
  <c r="S15" i="7"/>
  <c r="U15" i="7"/>
  <c r="Q15" i="7"/>
  <c r="E15" i="7"/>
  <c r="G29" i="1"/>
  <c r="U5" i="7" l="1"/>
  <c r="U29" i="7"/>
  <c r="G36" i="1"/>
  <c r="G19" i="7"/>
  <c r="K19" i="7"/>
  <c r="O19" i="7"/>
  <c r="L43" i="7"/>
  <c r="T43" i="7"/>
  <c r="K43" i="7"/>
  <c r="O43" i="7"/>
  <c r="S43" i="7"/>
  <c r="R48" i="7"/>
  <c r="I15" i="7"/>
  <c r="M15" i="7"/>
  <c r="E36" i="7"/>
  <c r="G12" i="7"/>
  <c r="I19" i="7"/>
  <c r="M19" i="7"/>
  <c r="Q19" i="7"/>
  <c r="M24" i="7"/>
  <c r="J43" i="7"/>
  <c r="R43" i="7"/>
  <c r="G43" i="1"/>
  <c r="H5" i="7"/>
  <c r="L5" i="7"/>
  <c r="P5" i="7"/>
  <c r="T5" i="7"/>
  <c r="F5" i="7"/>
  <c r="J5" i="7"/>
  <c r="N5" i="7"/>
  <c r="R5" i="7"/>
  <c r="H19" i="7"/>
  <c r="L19" i="7"/>
  <c r="P19" i="7"/>
  <c r="T19" i="7"/>
  <c r="J19" i="7"/>
  <c r="N19" i="7"/>
  <c r="R19" i="7"/>
  <c r="N24" i="7"/>
  <c r="L29" i="7"/>
  <c r="T29" i="7"/>
  <c r="J29" i="7"/>
  <c r="R29" i="7"/>
  <c r="H32" i="7"/>
  <c r="L32" i="7"/>
  <c r="P32" i="7"/>
  <c r="T32" i="7"/>
  <c r="J32" i="7"/>
  <c r="N32" i="7"/>
  <c r="R32" i="7"/>
  <c r="E43" i="1"/>
  <c r="E5" i="7"/>
  <c r="H15" i="7"/>
  <c r="L15" i="7"/>
  <c r="P15" i="7"/>
  <c r="T15" i="7"/>
  <c r="E19" i="7"/>
  <c r="H24" i="7"/>
  <c r="P24" i="7"/>
  <c r="E29" i="7"/>
  <c r="E32" i="7"/>
  <c r="H36" i="7"/>
  <c r="L36" i="7"/>
  <c r="P36" i="7"/>
  <c r="T36" i="7"/>
  <c r="E43" i="7"/>
  <c r="J15" i="7"/>
  <c r="N15" i="7"/>
  <c r="R15" i="7"/>
  <c r="J36" i="7"/>
  <c r="N36" i="7"/>
  <c r="R36" i="7"/>
  <c r="E29" i="1"/>
  <c r="L19" i="1"/>
  <c r="H19" i="1"/>
  <c r="J19" i="1"/>
  <c r="J5" i="1"/>
  <c r="F5" i="1"/>
  <c r="K19" i="1"/>
  <c r="G19" i="1"/>
  <c r="M19" i="1"/>
  <c r="I19" i="1"/>
  <c r="E19" i="1"/>
  <c r="G12" i="1"/>
  <c r="K5" i="1"/>
  <c r="G5" i="1"/>
  <c r="M5" i="1"/>
  <c r="I5" i="1"/>
  <c r="E5" i="1"/>
  <c r="L5" i="1"/>
  <c r="H5" i="1"/>
  <c r="F32" i="7" l="1"/>
  <c r="F44" i="10" l="1"/>
  <c r="F30" i="10"/>
  <c r="F6" i="10"/>
  <c r="F33" i="10"/>
  <c r="F43" i="11"/>
  <c r="F29" i="11"/>
  <c r="F5" i="11"/>
  <c r="F29" i="9" l="1"/>
  <c r="F5" i="9"/>
  <c r="F29" i="1"/>
  <c r="F29" i="8" l="1"/>
  <c r="F5" i="8"/>
  <c r="F13" i="10" l="1"/>
  <c r="F16" i="10" l="1"/>
  <c r="F15" i="11"/>
  <c r="F37" i="10"/>
  <c r="F15" i="7" l="1"/>
  <c r="F36" i="7" l="1"/>
  <c r="F39" i="9" l="1"/>
  <c r="F36" i="11" l="1"/>
  <c r="F12" i="9" l="1"/>
  <c r="F12" i="8" l="1"/>
  <c r="F32" i="11" l="1"/>
  <c r="F8" i="9" l="1"/>
  <c r="F36" i="8" l="1"/>
  <c r="F8" i="8" l="1"/>
  <c r="F8" i="11"/>
  <c r="F32" i="9" l="1"/>
  <c r="F19" i="7" l="1"/>
  <c r="F19" i="9"/>
  <c r="F20" i="10" l="1"/>
  <c r="F19" i="11"/>
  <c r="F19" i="8"/>
  <c r="F24" i="7"/>
  <c r="F39" i="8"/>
  <c r="F19" i="1"/>
  <c r="F40" i="10" l="1"/>
  <c r="F39" i="11"/>
  <c r="F43" i="9"/>
  <c r="F49" i="10" l="1"/>
  <c r="F29" i="10" s="1"/>
  <c r="F15" i="8"/>
  <c r="F43" i="1"/>
  <c r="F43" i="8"/>
  <c r="F24" i="11"/>
  <c r="F48" i="11"/>
  <c r="F28" i="11" s="1"/>
  <c r="F24" i="9" l="1"/>
  <c r="F24" i="8" l="1"/>
  <c r="F48" i="9"/>
  <c r="F48" i="8" l="1"/>
  <c r="T5" i="1" l="1"/>
  <c r="R48" i="1" l="1"/>
  <c r="S5" i="1"/>
  <c r="R24" i="1"/>
  <c r="R19" i="1"/>
  <c r="R43" i="1"/>
  <c r="R5" i="1"/>
  <c r="R29" i="1"/>
  <c r="U5" i="1"/>
  <c r="Q29" i="1" l="1"/>
  <c r="Q5" i="1"/>
  <c r="Q43" i="1" l="1"/>
  <c r="Q19" i="1"/>
  <c r="P5" i="1"/>
  <c r="P19" i="1"/>
  <c r="N19" i="1"/>
  <c r="N43" i="1"/>
  <c r="O5" i="1"/>
  <c r="P29" i="1"/>
  <c r="P43" i="1"/>
  <c r="N5" i="1"/>
  <c r="N29" i="1"/>
  <c r="M29" i="1" l="1"/>
  <c r="M43" i="1"/>
  <c r="L29" i="1"/>
  <c r="L43" i="1"/>
  <c r="I43" i="1" l="1"/>
  <c r="H43" i="1"/>
  <c r="I29" i="1" l="1"/>
  <c r="H29" i="1" l="1"/>
  <c r="J43" i="1" l="1"/>
  <c r="J29" i="1" l="1"/>
  <c r="K43" i="1" l="1"/>
  <c r="K29" i="1"/>
  <c r="O19" i="1" l="1"/>
  <c r="O29" i="1"/>
  <c r="O43" i="1" l="1"/>
  <c r="O48" i="1" l="1"/>
  <c r="O24" i="1" l="1"/>
  <c r="S29" i="1" l="1"/>
  <c r="S19" i="1" l="1"/>
  <c r="S43" i="1" l="1"/>
  <c r="S24" i="1" l="1"/>
  <c r="S48" i="1" l="1"/>
  <c r="T29" i="1" l="1"/>
  <c r="T43" i="1" l="1"/>
  <c r="T19" i="1" l="1"/>
  <c r="T24" i="1" l="1"/>
  <c r="T48" i="1" l="1"/>
  <c r="U29" i="1" l="1"/>
  <c r="U43" i="1" l="1"/>
  <c r="U19" i="1" l="1"/>
  <c r="U48" i="1" l="1"/>
  <c r="U24" i="1"/>
  <c r="D43" i="9" l="1"/>
  <c r="D5" i="9"/>
  <c r="D29" i="11"/>
  <c r="D43" i="11" l="1"/>
  <c r="D29" i="7"/>
  <c r="D43" i="7" l="1"/>
  <c r="D5" i="7"/>
  <c r="D29" i="9"/>
  <c r="D5" i="11" l="1"/>
  <c r="D19" i="7" l="1"/>
  <c r="D19" i="9"/>
  <c r="D19" i="11" l="1"/>
  <c r="D36" i="11" l="1"/>
  <c r="D36" i="7"/>
  <c r="D32" i="7" l="1"/>
  <c r="D32" i="9"/>
  <c r="D6" i="10"/>
  <c r="D20" i="10"/>
  <c r="D44" i="10" l="1"/>
  <c r="D30" i="10"/>
  <c r="D37" i="10"/>
  <c r="D33" i="10"/>
  <c r="D5" i="8" l="1"/>
  <c r="D29" i="8" l="1"/>
  <c r="D19" i="8"/>
  <c r="D43" i="8"/>
  <c r="D5" i="1"/>
  <c r="D43" i="1" l="1"/>
  <c r="D19" i="1"/>
  <c r="D29" i="1"/>
  <c r="D24" i="11" l="1"/>
  <c r="D15" i="11"/>
  <c r="D12" i="9"/>
  <c r="D8" i="11"/>
  <c r="D39" i="11"/>
  <c r="D39" i="9"/>
  <c r="D32" i="11" l="1"/>
  <c r="D8" i="9"/>
  <c r="D15" i="7"/>
  <c r="D16" i="10"/>
  <c r="D13" i="10"/>
  <c r="D48" i="11"/>
  <c r="D40" i="10"/>
  <c r="D12" i="8" l="1"/>
  <c r="D48" i="8" l="1"/>
  <c r="D24" i="8" l="1"/>
  <c r="D28" i="11" l="1"/>
  <c r="D15" i="8" l="1"/>
  <c r="D39" i="8" l="1"/>
  <c r="D36" i="8" l="1"/>
  <c r="D8" i="8" l="1"/>
  <c r="D49" i="10" l="1"/>
  <c r="D29" i="10" s="1"/>
  <c r="D24" i="7" l="1"/>
  <c r="D24" i="9" l="1"/>
  <c r="D48" i="9"/>
  <c r="D12" i="11" l="1"/>
  <c r="D12" i="7" l="1"/>
  <c r="D36" i="9" l="1"/>
  <c r="D28" i="9" s="1"/>
  <c r="D12" i="1" l="1"/>
  <c r="D25" i="10" l="1"/>
  <c r="D4" i="8" l="1"/>
  <c r="D36" i="1" l="1"/>
  <c r="D39" i="7" l="1"/>
  <c r="D15" i="9" l="1"/>
  <c r="D4" i="9" s="1"/>
  <c r="D51" i="9" s="1"/>
  <c r="D39" i="1" l="1"/>
  <c r="D15" i="1" l="1"/>
  <c r="D4" i="11" l="1"/>
  <c r="D51" i="11" s="1"/>
  <c r="D8" i="7" l="1"/>
  <c r="D4" i="7" s="1"/>
  <c r="D9" i="10" l="1"/>
  <c r="D5" i="10" s="1"/>
  <c r="D52" i="10" s="1"/>
  <c r="D8" i="1" l="1"/>
  <c r="D32" i="1" l="1"/>
  <c r="D32" i="8"/>
  <c r="D28" i="8" s="1"/>
  <c r="D51" i="8" s="1"/>
  <c r="D48" i="7" l="1"/>
  <c r="D28" i="7" s="1"/>
  <c r="D51" i="7" s="1"/>
  <c r="D24" i="1" l="1"/>
  <c r="D4" i="1" s="1"/>
  <c r="D48" i="1" l="1"/>
  <c r="D28" i="1" s="1"/>
  <c r="D51" i="1" s="1"/>
  <c r="E12" i="7" l="1"/>
  <c r="E36" i="9" l="1"/>
  <c r="E28" i="9" s="1"/>
  <c r="E12" i="1"/>
  <c r="E36" i="1" l="1"/>
  <c r="E15" i="9" l="1"/>
  <c r="E8" i="7" l="1"/>
  <c r="E9" i="10" l="1"/>
  <c r="E8" i="1" l="1"/>
  <c r="E32" i="1" l="1"/>
  <c r="E32" i="8"/>
  <c r="E4" i="9"/>
  <c r="E51" i="9" s="1"/>
  <c r="E4" i="11" l="1"/>
  <c r="E51" i="11" s="1"/>
  <c r="E48" i="7" l="1"/>
  <c r="E39" i="7"/>
  <c r="E28" i="7" s="1"/>
  <c r="E25" i="10" l="1"/>
  <c r="E39" i="1" l="1"/>
  <c r="E4" i="7"/>
  <c r="E51" i="7" s="1"/>
  <c r="E4" i="8" l="1"/>
  <c r="E15" i="1"/>
  <c r="E5" i="10" l="1"/>
  <c r="E52" i="10" s="1"/>
  <c r="E24" i="1" l="1"/>
  <c r="E4" i="1" l="1"/>
  <c r="E48" i="1"/>
  <c r="E28" i="8" l="1"/>
  <c r="E51" i="8" s="1"/>
  <c r="E28" i="1"/>
  <c r="E51" i="1" s="1"/>
  <c r="F12" i="11" l="1"/>
  <c r="F12" i="7" l="1"/>
  <c r="F15" i="9" l="1"/>
  <c r="F36" i="9" l="1"/>
  <c r="F28" i="9" s="1"/>
  <c r="F36" i="1" l="1"/>
  <c r="F12" i="1" l="1"/>
  <c r="F8" i="7" l="1"/>
  <c r="F9" i="10" l="1"/>
  <c r="F8" i="1" l="1"/>
  <c r="F32" i="8" l="1"/>
  <c r="F32" i="1" l="1"/>
  <c r="F4" i="11" l="1"/>
  <c r="F51" i="11" s="1"/>
  <c r="F4" i="9"/>
  <c r="F51" i="9" s="1"/>
  <c r="F39" i="7" l="1"/>
  <c r="F48" i="7"/>
  <c r="F28" i="7" l="1"/>
  <c r="F39" i="1"/>
  <c r="F25" i="10"/>
  <c r="F4" i="7" l="1"/>
  <c r="F51" i="7" s="1"/>
  <c r="F15" i="1" l="1"/>
  <c r="F24" i="1" l="1"/>
  <c r="F48" i="1" l="1"/>
  <c r="F4" i="8" l="1"/>
  <c r="F5" i="10"/>
  <c r="F52" i="10" s="1"/>
  <c r="F4" i="1" l="1"/>
  <c r="F28" i="8" l="1"/>
  <c r="F51" i="8" s="1"/>
  <c r="F28" i="1"/>
  <c r="F51" i="1" s="1"/>
  <c r="G15" i="9" l="1"/>
  <c r="G8" i="7" l="1"/>
  <c r="G9" i="10" l="1"/>
  <c r="G8" i="1"/>
  <c r="G32" i="8" l="1"/>
  <c r="G4" i="9"/>
  <c r="G51" i="9" s="1"/>
  <c r="G32" i="1" l="1"/>
  <c r="G39" i="7" l="1"/>
  <c r="G48" i="7"/>
  <c r="G28" i="7" l="1"/>
  <c r="G39" i="1"/>
  <c r="G25" i="10"/>
  <c r="G4" i="7" l="1"/>
  <c r="G51" i="7" s="1"/>
  <c r="G4" i="11"/>
  <c r="G51" i="11" s="1"/>
  <c r="G4" i="8" l="1"/>
  <c r="G5" i="10"/>
  <c r="G52" i="10" s="1"/>
  <c r="G15" i="1"/>
  <c r="G28" i="8" l="1"/>
  <c r="G51" i="8" s="1"/>
  <c r="G24" i="1"/>
  <c r="G4" i="1" s="1"/>
  <c r="G48" i="1" l="1"/>
  <c r="G28" i="1" s="1"/>
  <c r="G51" i="1" s="1"/>
  <c r="H12" i="7" l="1"/>
  <c r="H36" i="9" l="1"/>
  <c r="H28" i="9" s="1"/>
  <c r="H12" i="1"/>
  <c r="H36" i="1" l="1"/>
  <c r="H15" i="9" l="1"/>
  <c r="H39" i="7" l="1"/>
  <c r="H25" i="10" l="1"/>
  <c r="H39" i="1" l="1"/>
  <c r="H4" i="11" l="1"/>
  <c r="H51" i="11" s="1"/>
  <c r="H15" i="1"/>
  <c r="H8" i="7" l="1"/>
  <c r="H4" i="7" s="1"/>
  <c r="H9" i="10" l="1"/>
  <c r="H8" i="1" l="1"/>
  <c r="H32" i="1" l="1"/>
  <c r="H32" i="8"/>
  <c r="H28" i="8" s="1"/>
  <c r="H4" i="9"/>
  <c r="H51" i="9" s="1"/>
  <c r="H5" i="10" l="1"/>
  <c r="H52" i="10" s="1"/>
  <c r="H4" i="8" l="1"/>
  <c r="H51" i="8" s="1"/>
  <c r="H48" i="7" l="1"/>
  <c r="H28" i="7" s="1"/>
  <c r="H51" i="7" s="1"/>
  <c r="H48" i="1" l="1"/>
  <c r="H28" i="1" s="1"/>
  <c r="H24" i="1" l="1"/>
  <c r="H4" i="1" s="1"/>
  <c r="H51" i="1" s="1"/>
  <c r="I12" i="7" l="1"/>
  <c r="I36" i="9" l="1"/>
  <c r="I28" i="9" s="1"/>
  <c r="I12" i="1"/>
  <c r="I36" i="1" l="1"/>
  <c r="I15" i="9" l="1"/>
  <c r="I39" i="7" l="1"/>
  <c r="I39" i="1" l="1"/>
  <c r="I25" i="10"/>
  <c r="I4" i="11" l="1"/>
  <c r="I51" i="11" s="1"/>
  <c r="I15" i="1" l="1"/>
  <c r="I8" i="7" l="1"/>
  <c r="I4" i="7" s="1"/>
  <c r="I8" i="1" l="1"/>
  <c r="I9" i="10"/>
  <c r="I32" i="1" l="1"/>
  <c r="I32" i="8"/>
  <c r="I28" i="8" s="1"/>
  <c r="I4" i="9"/>
  <c r="I51" i="9" s="1"/>
  <c r="I5" i="10" l="1"/>
  <c r="I52" i="10" s="1"/>
  <c r="I4" i="8" l="1"/>
  <c r="I51" i="8" s="1"/>
  <c r="I48" i="7" l="1"/>
  <c r="I28" i="7" s="1"/>
  <c r="I51" i="7" s="1"/>
  <c r="I48" i="1" l="1"/>
  <c r="I28" i="1" s="1"/>
  <c r="I24" i="1" l="1"/>
  <c r="I4" i="1" s="1"/>
  <c r="I51" i="1" s="1"/>
  <c r="J12" i="7" l="1"/>
  <c r="J12" i="1" l="1"/>
  <c r="J36" i="9"/>
  <c r="J28" i="9" s="1"/>
  <c r="J36" i="1" l="1"/>
  <c r="J15" i="9" l="1"/>
  <c r="J4" i="11" l="1"/>
  <c r="J51" i="11" s="1"/>
  <c r="J39" i="7" l="1"/>
  <c r="J25" i="10" l="1"/>
  <c r="J39" i="1" l="1"/>
  <c r="J15" i="1" l="1"/>
  <c r="J8" i="7" l="1"/>
  <c r="J4" i="7" s="1"/>
  <c r="J9" i="10" l="1"/>
  <c r="J8" i="1" l="1"/>
  <c r="J4" i="9" l="1"/>
  <c r="J51" i="9" s="1"/>
  <c r="J32" i="8"/>
  <c r="J28" i="8" s="1"/>
  <c r="J32" i="1" l="1"/>
  <c r="J5" i="10"/>
  <c r="J52" i="10" s="1"/>
  <c r="J4" i="8" l="1"/>
  <c r="J51" i="8" s="1"/>
  <c r="J48" i="7" l="1"/>
  <c r="J28" i="7" s="1"/>
  <c r="J51" i="7" s="1"/>
  <c r="J48" i="1" l="1"/>
  <c r="J28" i="1" s="1"/>
  <c r="J24" i="1" l="1"/>
  <c r="J4" i="1" s="1"/>
  <c r="J51" i="1" s="1"/>
  <c r="K12" i="7" l="1"/>
  <c r="K15" i="9" l="1"/>
  <c r="K36" i="9" l="1"/>
  <c r="K28" i="9" s="1"/>
  <c r="K36" i="1" l="1"/>
  <c r="K12" i="1" l="1"/>
  <c r="K39" i="7" l="1"/>
  <c r="K25" i="10" l="1"/>
  <c r="K39" i="1"/>
  <c r="K4" i="11" l="1"/>
  <c r="K51" i="11" s="1"/>
  <c r="K15" i="1" l="1"/>
  <c r="K8" i="7" l="1"/>
  <c r="K4" i="7" s="1"/>
  <c r="K9" i="10" l="1"/>
  <c r="K8" i="1" l="1"/>
  <c r="K32" i="1" l="1"/>
  <c r="K32" i="8"/>
  <c r="K28" i="8" s="1"/>
  <c r="K5" i="10"/>
  <c r="K52" i="10" s="1"/>
  <c r="K4" i="9"/>
  <c r="K51" i="9" s="1"/>
  <c r="K4" i="8" l="1"/>
  <c r="K51" i="8" s="1"/>
  <c r="K48" i="7" l="1"/>
  <c r="K28" i="7" s="1"/>
  <c r="K51" i="7" s="1"/>
  <c r="K48" i="1" l="1"/>
  <c r="K28" i="1" s="1"/>
  <c r="K24" i="1" l="1"/>
  <c r="K4" i="1" s="1"/>
  <c r="K51" i="1" s="1"/>
  <c r="L12" i="11" l="1"/>
  <c r="L12" i="7" l="1"/>
  <c r="L4" i="11" l="1"/>
  <c r="L51" i="11" s="1"/>
  <c r="L15" i="9" l="1"/>
  <c r="L36" i="9" l="1"/>
  <c r="L28" i="9" s="1"/>
  <c r="L36" i="1" l="1"/>
  <c r="L12" i="1" l="1"/>
  <c r="L39" i="7" l="1"/>
  <c r="L25" i="10" l="1"/>
  <c r="L39" i="1" l="1"/>
  <c r="L15" i="1" l="1"/>
  <c r="L8" i="7" l="1"/>
  <c r="L4" i="7" s="1"/>
  <c r="L8" i="1" l="1"/>
  <c r="L9" i="10"/>
  <c r="L32" i="1" l="1"/>
  <c r="L32" i="8"/>
  <c r="L28" i="8" s="1"/>
  <c r="L4" i="9"/>
  <c r="L51" i="9" s="1"/>
  <c r="L5" i="10" l="1"/>
  <c r="L52" i="10" s="1"/>
  <c r="L4" i="8" l="1"/>
  <c r="L51" i="8" s="1"/>
  <c r="L48" i="7" l="1"/>
  <c r="L28" i="7" s="1"/>
  <c r="L51" i="7" s="1"/>
  <c r="L48" i="1" l="1"/>
  <c r="L28" i="1" s="1"/>
  <c r="L24" i="1" l="1"/>
  <c r="L4" i="1" s="1"/>
  <c r="L51" i="1" s="1"/>
  <c r="M12" i="11" l="1"/>
  <c r="M12" i="7" l="1"/>
  <c r="M4" i="11" l="1"/>
  <c r="M51" i="11" s="1"/>
  <c r="M15" i="9" l="1"/>
  <c r="M36" i="9" l="1"/>
  <c r="M28" i="9" s="1"/>
  <c r="M25" i="10"/>
  <c r="M36" i="1" l="1"/>
  <c r="M39" i="7"/>
  <c r="M39" i="1" l="1"/>
  <c r="M15" i="1" l="1"/>
  <c r="M12" i="1" l="1"/>
  <c r="M8" i="7" l="1"/>
  <c r="M4" i="7" s="1"/>
  <c r="M9" i="10" l="1"/>
  <c r="M8" i="1"/>
  <c r="M4" i="9" l="1"/>
  <c r="M51" i="9" s="1"/>
  <c r="M5" i="10"/>
  <c r="M52" i="10" s="1"/>
  <c r="M32" i="8" l="1"/>
  <c r="M28" i="8" s="1"/>
  <c r="M32" i="1"/>
  <c r="M4" i="8" l="1"/>
  <c r="M51" i="8" s="1"/>
  <c r="M48" i="7" l="1"/>
  <c r="M28" i="7" s="1"/>
  <c r="M51" i="7" s="1"/>
  <c r="M48" i="1" l="1"/>
  <c r="M28" i="1" s="1"/>
  <c r="M24" i="1" l="1"/>
  <c r="M4" i="1" s="1"/>
  <c r="M51" i="1" s="1"/>
  <c r="N12" i="7" l="1"/>
  <c r="N4" i="11" l="1"/>
  <c r="N51" i="11" s="1"/>
  <c r="N36" i="9" l="1"/>
  <c r="N28" i="9" s="1"/>
  <c r="N15" i="9"/>
  <c r="N36" i="1" l="1"/>
  <c r="N12" i="1" l="1"/>
  <c r="N8" i="7" l="1"/>
  <c r="N9" i="10" l="1"/>
  <c r="N8" i="1"/>
  <c r="N32" i="1" l="1"/>
  <c r="N32" i="8"/>
  <c r="N4" i="9"/>
  <c r="N51" i="9" s="1"/>
  <c r="N39" i="7" l="1"/>
  <c r="N48" i="7"/>
  <c r="N28" i="7" l="1"/>
  <c r="N25" i="10"/>
  <c r="N39" i="1" l="1"/>
  <c r="N4" i="7" l="1"/>
  <c r="N51" i="7" s="1"/>
  <c r="N4" i="8" l="1"/>
  <c r="N5" i="10"/>
  <c r="N52" i="10" s="1"/>
  <c r="N15" i="1"/>
  <c r="N24" i="1" l="1"/>
  <c r="N4" i="1" s="1"/>
  <c r="N28" i="8" l="1"/>
  <c r="N51" i="8" s="1"/>
  <c r="N48" i="1"/>
  <c r="N28" i="1" l="1"/>
  <c r="N51" i="1" s="1"/>
  <c r="O12" i="7" l="1"/>
  <c r="O4" i="11" l="1"/>
  <c r="O51" i="11" s="1"/>
  <c r="O15" i="9" l="1"/>
  <c r="O36" i="9" l="1"/>
  <c r="O28" i="9" s="1"/>
  <c r="O36" i="1" l="1"/>
  <c r="O12" i="1" l="1"/>
  <c r="O39" i="7" l="1"/>
  <c r="O39" i="1" l="1"/>
  <c r="O15" i="1" l="1"/>
  <c r="O8" i="7" l="1"/>
  <c r="O4" i="7" s="1"/>
  <c r="O8" i="1" l="1"/>
  <c r="O9" i="10"/>
  <c r="O4" i="9" l="1"/>
  <c r="O51" i="9" s="1"/>
  <c r="O32" i="8" l="1"/>
  <c r="O28" i="8" s="1"/>
  <c r="O32" i="1" l="1"/>
  <c r="O5" i="10"/>
  <c r="O52" i="10" s="1"/>
  <c r="O28" i="7" l="1"/>
  <c r="O51" i="7" s="1"/>
  <c r="O4" i="8" l="1"/>
  <c r="O51" i="8" s="1"/>
  <c r="O28" i="1"/>
  <c r="O4" i="1"/>
  <c r="O51" i="1" l="1"/>
  <c r="P12" i="11" l="1"/>
  <c r="P12" i="7" l="1"/>
  <c r="P4" i="11" l="1"/>
  <c r="P51" i="11" s="1"/>
  <c r="P15" i="9" l="1"/>
  <c r="P36" i="9" l="1"/>
  <c r="P28" i="9" s="1"/>
  <c r="P36" i="1" l="1"/>
  <c r="P12" i="1" l="1"/>
  <c r="P25" i="10" l="1"/>
  <c r="P39" i="7"/>
  <c r="P39" i="1" l="1"/>
  <c r="P15" i="1" l="1"/>
  <c r="P8" i="7" l="1"/>
  <c r="P4" i="7" s="1"/>
  <c r="P8" i="1" l="1"/>
  <c r="P9" i="10"/>
  <c r="P32" i="1" l="1"/>
  <c r="P32" i="8"/>
  <c r="P28" i="8" s="1"/>
  <c r="P5" i="10" l="1"/>
  <c r="P52" i="10" s="1"/>
  <c r="P4" i="9" l="1"/>
  <c r="P51" i="9" s="1"/>
  <c r="P4" i="8" l="1"/>
  <c r="P51" i="8" s="1"/>
  <c r="P48" i="7" l="1"/>
  <c r="P28" i="7" s="1"/>
  <c r="P51" i="7" s="1"/>
  <c r="P24" i="1" l="1"/>
  <c r="P4" i="1" s="1"/>
  <c r="P48" i="1" l="1"/>
  <c r="P28" i="1" s="1"/>
  <c r="P51" i="1" s="1"/>
  <c r="Q12" i="11" l="1"/>
  <c r="Q12" i="7" l="1"/>
  <c r="Q4" i="11" l="1"/>
  <c r="Q51" i="11" s="1"/>
  <c r="Q15" i="9" l="1"/>
  <c r="Q36" i="9"/>
  <c r="Q28" i="9" s="1"/>
  <c r="Q36" i="1" l="1"/>
  <c r="Q12" i="1" l="1"/>
  <c r="Q8" i="7" l="1"/>
  <c r="Q4" i="7" s="1"/>
  <c r="Q9" i="10" l="1"/>
  <c r="Q8" i="1"/>
  <c r="Q32" i="8" l="1"/>
  <c r="Q28" i="8" s="1"/>
  <c r="Q32" i="1" l="1"/>
  <c r="Q4" i="9" l="1"/>
  <c r="Q51" i="9" s="1"/>
  <c r="Q4" i="8" l="1"/>
  <c r="Q51" i="8" s="1"/>
  <c r="Q39" i="7" l="1"/>
  <c r="Q39" i="1" l="1"/>
  <c r="Q15" i="1" l="1"/>
  <c r="Q25" i="10"/>
  <c r="Q5" i="10" s="1"/>
  <c r="Q52" i="10" s="1"/>
  <c r="Q48" i="7" l="1"/>
  <c r="Q28" i="7" s="1"/>
  <c r="Q51" i="7" s="1"/>
  <c r="Q48" i="1" l="1"/>
  <c r="Q28" i="1" s="1"/>
  <c r="Q24" i="1" l="1"/>
  <c r="Q4" i="1" s="1"/>
  <c r="Q51" i="1" s="1"/>
  <c r="R4" i="11" l="1"/>
  <c r="R51" i="11" s="1"/>
  <c r="R12" i="7" l="1"/>
  <c r="R12" i="1" l="1"/>
  <c r="R36" i="9"/>
  <c r="R28" i="9" s="1"/>
  <c r="R36" i="1" l="1"/>
  <c r="R8" i="7" l="1"/>
  <c r="R4" i="7" s="1"/>
  <c r="R9" i="10" l="1"/>
  <c r="R8" i="1" l="1"/>
  <c r="R32" i="1" l="1"/>
  <c r="R32" i="8"/>
  <c r="R28" i="8" s="1"/>
  <c r="R5" i="10" l="1"/>
  <c r="R52" i="10" s="1"/>
  <c r="R15" i="9" l="1"/>
  <c r="R4" i="9" s="1"/>
  <c r="R51" i="9" s="1"/>
  <c r="R4" i="8" l="1"/>
  <c r="R51" i="8" s="1"/>
  <c r="R39" i="7" l="1"/>
  <c r="R28" i="7" s="1"/>
  <c r="R51" i="7" s="1"/>
  <c r="R39" i="1" l="1"/>
  <c r="R28" i="1" s="1"/>
  <c r="R15" i="1" l="1"/>
  <c r="R4" i="1" s="1"/>
  <c r="R51" i="1" s="1"/>
  <c r="S4" i="11" l="1"/>
  <c r="S51" i="11" s="1"/>
  <c r="S12" i="7" l="1"/>
  <c r="S12" i="1" l="1"/>
  <c r="S36" i="9"/>
  <c r="S28" i="9" s="1"/>
  <c r="S36" i="1" l="1"/>
  <c r="S8" i="7" l="1"/>
  <c r="S4" i="7" s="1"/>
  <c r="S9" i="10" l="1"/>
  <c r="S32" i="8" l="1"/>
  <c r="S28" i="8" s="1"/>
  <c r="S8" i="1"/>
  <c r="S32" i="1" l="1"/>
  <c r="S5" i="10" l="1"/>
  <c r="S52" i="10" s="1"/>
  <c r="S15" i="9" l="1"/>
  <c r="S4" i="9" s="1"/>
  <c r="S51" i="9" s="1"/>
  <c r="S39" i="7" l="1"/>
  <c r="S28" i="7" s="1"/>
  <c r="S51" i="7" s="1"/>
  <c r="S39" i="1" l="1"/>
  <c r="S28" i="1" s="1"/>
  <c r="S15" i="1" l="1"/>
  <c r="S4" i="8"/>
  <c r="S51" i="8" s="1"/>
  <c r="S4" i="1" l="1"/>
  <c r="S51" i="1" s="1"/>
  <c r="T4" i="11" l="1"/>
  <c r="T51" i="11" s="1"/>
  <c r="T15" i="9" l="1"/>
  <c r="T39" i="7" l="1"/>
  <c r="T15" i="1" l="1"/>
  <c r="T39" i="1" l="1"/>
  <c r="T4" i="9" l="1"/>
  <c r="T8" i="7" l="1"/>
  <c r="T9" i="10" l="1"/>
  <c r="T8" i="1" l="1"/>
  <c r="T32" i="1" l="1"/>
  <c r="T32" i="8"/>
  <c r="T28" i="8" s="1"/>
  <c r="T12" i="7" l="1"/>
  <c r="T4" i="7" s="1"/>
  <c r="T5" i="10"/>
  <c r="T52" i="10" s="1"/>
  <c r="T28" i="7" l="1"/>
  <c r="T51" i="7" s="1"/>
  <c r="T12" i="1"/>
  <c r="T36" i="9"/>
  <c r="T28" i="9" s="1"/>
  <c r="T51" i="9" s="1"/>
  <c r="T36" i="1" l="1"/>
  <c r="T28" i="1" s="1"/>
  <c r="T4" i="8" l="1"/>
  <c r="T51" i="8" s="1"/>
  <c r="T4" i="1"/>
  <c r="T51" i="1" s="1"/>
  <c r="U4" i="11" l="1"/>
  <c r="U51" i="11" s="1"/>
  <c r="U8" i="7" l="1"/>
  <c r="U8" i="1" l="1"/>
  <c r="U9" i="10"/>
  <c r="U32" i="1" l="1"/>
  <c r="U32" i="8"/>
  <c r="U28" i="8" s="1"/>
  <c r="U39" i="7" l="1"/>
  <c r="U39" i="1" l="1"/>
  <c r="U15" i="9"/>
  <c r="U4" i="9" s="1"/>
  <c r="U15" i="1" l="1"/>
  <c r="U5" i="10" l="1"/>
  <c r="U52" i="10" s="1"/>
  <c r="U28" i="7" l="1"/>
  <c r="U12" i="7" l="1"/>
  <c r="U4" i="7" s="1"/>
  <c r="U51" i="7" s="1"/>
  <c r="U4" i="8"/>
  <c r="U51" i="8" s="1"/>
  <c r="U12" i="1" l="1"/>
  <c r="U4" i="1" s="1"/>
  <c r="U36" i="9"/>
  <c r="U28" i="9" s="1"/>
  <c r="U51" i="9" s="1"/>
  <c r="U36" i="1" l="1"/>
  <c r="U28" i="1" s="1"/>
  <c r="U51" i="1" s="1"/>
  <c r="V4" i="11" l="1"/>
  <c r="V51" i="11" s="1"/>
  <c r="V8" i="7" l="1"/>
  <c r="V12" i="7" l="1"/>
  <c r="V4" i="7" s="1"/>
  <c r="V36" i="9" l="1"/>
  <c r="V28" i="9" s="1"/>
  <c r="V36" i="1" l="1"/>
  <c r="V39" i="7"/>
  <c r="V28" i="7" s="1"/>
  <c r="V51" i="7" s="1"/>
  <c r="V9" i="10"/>
  <c r="V5" i="10" s="1"/>
  <c r="V52" i="10" s="1"/>
  <c r="V15" i="9" l="1"/>
  <c r="V4" i="9" s="1"/>
  <c r="V51" i="9" s="1"/>
  <c r="V32" i="8" l="1"/>
  <c r="V28" i="8" s="1"/>
  <c r="V39" i="1"/>
  <c r="V15" i="1"/>
  <c r="V8" i="1" l="1"/>
  <c r="V32" i="1"/>
  <c r="V28" i="1" s="1"/>
  <c r="V4" i="8"/>
  <c r="V51" i="8" s="1"/>
  <c r="V12" i="1"/>
  <c r="V4" i="1" l="1"/>
  <c r="V51" i="1" s="1"/>
  <c r="X19" i="11" l="1"/>
  <c r="X19" i="8" l="1"/>
  <c r="X19" i="7"/>
  <c r="X20" i="10" l="1"/>
  <c r="X19" i="1" l="1"/>
  <c r="X43" i="8" l="1"/>
  <c r="X43" i="1" l="1"/>
  <c r="X48" i="11" l="1"/>
  <c r="X28" i="11" s="1"/>
  <c r="X24" i="11"/>
  <c r="X4" i="11" s="1"/>
  <c r="X51" i="11" l="1"/>
  <c r="X49" i="10"/>
  <c r="X29" i="10" s="1"/>
  <c r="X24" i="7" l="1"/>
  <c r="X4" i="7" s="1"/>
  <c r="X25" i="10" l="1"/>
  <c r="X5" i="10" s="1"/>
  <c r="X52" i="10" s="1"/>
  <c r="X48" i="7" l="1"/>
  <c r="X28" i="7" s="1"/>
  <c r="X51" i="7" s="1"/>
  <c r="X48" i="8" l="1"/>
  <c r="X28" i="8" s="1"/>
  <c r="X24" i="8" l="1"/>
  <c r="X4" i="8" s="1"/>
  <c r="X51" i="8" s="1"/>
  <c r="X48" i="1"/>
  <c r="X28" i="1" s="1"/>
  <c r="X24" i="1" l="1"/>
  <c r="X4" i="1" s="1"/>
  <c r="X51" i="1" s="1"/>
  <c r="W19" i="11" l="1"/>
  <c r="W19" i="8" l="1"/>
  <c r="W19" i="7" l="1"/>
  <c r="W48" i="11"/>
  <c r="W28" i="11" s="1"/>
  <c r="W20" i="10" l="1"/>
  <c r="W19" i="1" l="1"/>
  <c r="W43" i="8" l="1"/>
  <c r="W43" i="1" l="1"/>
  <c r="W24" i="11" l="1"/>
  <c r="W4" i="11" s="1"/>
  <c r="W51" i="11" s="1"/>
  <c r="W49" i="10" l="1"/>
  <c r="W29" i="10" s="1"/>
  <c r="W24" i="7" l="1"/>
  <c r="W4" i="7" s="1"/>
  <c r="W25" i="10" l="1"/>
  <c r="W5" i="10" s="1"/>
  <c r="W52" i="10" s="1"/>
  <c r="W48" i="7"/>
  <c r="W28" i="7" s="1"/>
  <c r="W51" i="7" s="1"/>
  <c r="W24" i="8" l="1"/>
  <c r="W4" i="8" s="1"/>
  <c r="W48" i="8"/>
  <c r="W28" i="8" s="1"/>
  <c r="W51" i="8" l="1"/>
  <c r="W48" i="1"/>
  <c r="W28" i="1" s="1"/>
  <c r="W24" i="1"/>
  <c r="W4" i="1" s="1"/>
  <c r="W51" i="1" l="1"/>
  <c r="Z19" i="11" l="1"/>
  <c r="Z19" i="7" l="1"/>
  <c r="Z20" i="10" l="1"/>
  <c r="Z19" i="8"/>
  <c r="Z24" i="11"/>
  <c r="Z4" i="11" s="1"/>
  <c r="Z19" i="1" l="1"/>
  <c r="Z43" i="8"/>
  <c r="Z48" i="11" l="1"/>
  <c r="Z28" i="11" s="1"/>
  <c r="Z51" i="11" s="1"/>
  <c r="Z43" i="1" l="1"/>
  <c r="Z49" i="10" l="1"/>
  <c r="Z29" i="10" s="1"/>
  <c r="Z24" i="7" l="1"/>
  <c r="Z4" i="7" s="1"/>
  <c r="Z48" i="8" l="1"/>
  <c r="Z28" i="8" s="1"/>
  <c r="Z25" i="10" l="1"/>
  <c r="Z5" i="10" s="1"/>
  <c r="Z52" i="10" s="1"/>
  <c r="Z48" i="7" l="1"/>
  <c r="Z28" i="7" s="1"/>
  <c r="Z51" i="7" s="1"/>
  <c r="Z48" i="1" l="1"/>
  <c r="Z28" i="1" s="1"/>
  <c r="Z24" i="8" l="1"/>
  <c r="Z4" i="8" s="1"/>
  <c r="Z51" i="8" s="1"/>
  <c r="Z24" i="1" l="1"/>
  <c r="Z4" i="1" s="1"/>
  <c r="Z51" i="1" s="1"/>
</calcChain>
</file>

<file path=xl/sharedStrings.xml><?xml version="1.0" encoding="utf-8"?>
<sst xmlns="http://schemas.openxmlformats.org/spreadsheetml/2006/main" count="702" uniqueCount="112">
  <si>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</si>
  <si>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</si>
  <si>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</si>
  <si>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</si>
  <si>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</si>
  <si>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</si>
  <si>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</si>
  <si>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</si>
  <si>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</si>
  <si>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</si>
  <si>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</si>
  <si>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</si>
  <si>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</si>
  <si>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</si>
  <si>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</si>
  <si>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</si>
  <si>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</si>
  <si>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</si>
  <si>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</si>
  <si>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Achiziția netă de active financiare</t>
  </si>
  <si>
    <t>Angajamentele nete</t>
  </si>
  <si>
    <t>F1</t>
  </si>
  <si>
    <t>DST</t>
  </si>
  <si>
    <t>F2</t>
  </si>
  <si>
    <t>Numerar</t>
  </si>
  <si>
    <t>F3</t>
  </si>
  <si>
    <t>F4</t>
  </si>
  <si>
    <t>Împrumuturi</t>
  </si>
  <si>
    <t>F5</t>
  </si>
  <si>
    <t>F6</t>
  </si>
  <si>
    <t>F7</t>
  </si>
  <si>
    <t>F8</t>
  </si>
  <si>
    <t>Aur monetar și Drepturi Speciale de Tragere</t>
  </si>
  <si>
    <t>F.1</t>
  </si>
  <si>
    <t>F.11</t>
  </si>
  <si>
    <t>F.12</t>
  </si>
  <si>
    <t>F.2</t>
  </si>
  <si>
    <t>F.21</t>
  </si>
  <si>
    <t>F.22</t>
  </si>
  <si>
    <t>F.29</t>
  </si>
  <si>
    <t>F.3</t>
  </si>
  <si>
    <t>F.31</t>
  </si>
  <si>
    <t>F.32</t>
  </si>
  <si>
    <t>F.4</t>
  </si>
  <si>
    <t>F.41</t>
  </si>
  <si>
    <t>F.5</t>
  </si>
  <si>
    <t>F.6</t>
  </si>
  <si>
    <t>F.61</t>
  </si>
  <si>
    <t>F.62</t>
  </si>
  <si>
    <t>F.66</t>
  </si>
  <si>
    <t>F.7</t>
  </si>
  <si>
    <t>F.8</t>
  </si>
  <si>
    <t>F.91</t>
  </si>
  <si>
    <t>F.89</t>
  </si>
  <si>
    <t>Aur monetar</t>
  </si>
  <si>
    <t>Numerar și depozite</t>
  </si>
  <si>
    <t>Depozite transferabile</t>
  </si>
  <si>
    <t>Alte depozite</t>
  </si>
  <si>
    <t>Titluri de natura datoriei</t>
  </si>
  <si>
    <t>Termen scurt</t>
  </si>
  <si>
    <t>Termen lung</t>
  </si>
  <si>
    <t>Acțiuni și participații ale fondurilor de investiții</t>
  </si>
  <si>
    <t>Sisteme de asigurări, de pensii și scheme de garanții standardizate</t>
  </si>
  <si>
    <t xml:space="preserve">Provizioane tehnice de asigurări generale </t>
  </si>
  <si>
    <t xml:space="preserve">Drepturi asupra asigurărilor de viață și a rentelor </t>
  </si>
  <si>
    <t xml:space="preserve">Provizioane pentru executarea garanțiilor standardizate </t>
  </si>
  <si>
    <t xml:space="preserve">Instrumente financiare derivate și opțiunile pe acțiuni ale angajaților </t>
  </si>
  <si>
    <t>Alte conturi de primit</t>
  </si>
  <si>
    <t xml:space="preserve">Credite comerciale și avansuri </t>
  </si>
  <si>
    <t xml:space="preserve">Alte conturi de primit, excluzând creditele comerciale și </t>
  </si>
  <si>
    <t xml:space="preserve">Alte conturi de plătit </t>
  </si>
  <si>
    <t>Alte conturi de plătit, excluzând creditele comerciale și avansuri</t>
  </si>
  <si>
    <t xml:space="preserve">F11 </t>
  </si>
  <si>
    <t xml:space="preserve">F12 </t>
  </si>
  <si>
    <t xml:space="preserve">F21 </t>
  </si>
  <si>
    <t xml:space="preserve">F22 </t>
  </si>
  <si>
    <t xml:space="preserve">F29 </t>
  </si>
  <si>
    <t xml:space="preserve">F31 </t>
  </si>
  <si>
    <t xml:space="preserve">F32 </t>
  </si>
  <si>
    <t xml:space="preserve">F41 </t>
  </si>
  <si>
    <t xml:space="preserve">F42 </t>
  </si>
  <si>
    <t xml:space="preserve">F61 </t>
  </si>
  <si>
    <t xml:space="preserve">F62 </t>
  </si>
  <si>
    <t xml:space="preserve">F66 </t>
  </si>
  <si>
    <t xml:space="preserve">F81 </t>
  </si>
  <si>
    <t xml:space="preserve">F89 </t>
  </si>
  <si>
    <t>Tranzacții financiare nete</t>
  </si>
  <si>
    <t>Capacitatea / Necesarul net de finanțare</t>
  </si>
  <si>
    <t>Economia Națională</t>
  </si>
  <si>
    <t>Restul lumii</t>
  </si>
  <si>
    <t>Gospodăriile populației</t>
  </si>
  <si>
    <t>Administrația publică</t>
  </si>
  <si>
    <t>Societăți financiare</t>
  </si>
  <si>
    <t>F11</t>
  </si>
  <si>
    <t>F12</t>
  </si>
  <si>
    <t>F21</t>
  </si>
  <si>
    <t>F22</t>
  </si>
  <si>
    <t>F29</t>
  </si>
  <si>
    <t>F31</t>
  </si>
  <si>
    <t>F32</t>
  </si>
  <si>
    <t>F41</t>
  </si>
  <si>
    <t>F61</t>
  </si>
  <si>
    <t>F62</t>
  </si>
  <si>
    <t>F66</t>
  </si>
  <si>
    <t>F91</t>
  </si>
  <si>
    <t>F89</t>
  </si>
  <si>
    <t>Societăți comerciale nefinanciare</t>
  </si>
  <si>
    <t>III-2024</t>
  </si>
  <si>
    <t>IV-2024</t>
  </si>
  <si>
    <t>I-2025</t>
  </si>
  <si>
    <t>II-2025</t>
  </si>
  <si>
    <t>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</si>
</sst>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indexed="8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b/>
      <sz val="12"/>
      <color theme="0"/>
      <name val="Roboto"/>
      <charset val="204"/>
    </font>
    <font>
      <b/>
      <sz val="10"/>
      <color theme="2" tint="-0.749992370372631"/>
      <name val="Roboto"/>
      <charset val="204"/>
    </font>
    <font>
      <sz val="10"/>
      <color theme="2" tint="-0.74999237037263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4" tint="-0.249977111117893"/>
      <name val="Roboto"/>
      <charset val="204"/>
    </font>
    <font>
      <sz val="10"/>
      <color rgb="FFFF0000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  <fill>
      <patternFill patternType="solid">
        <fgColor rgb="FFE5DFD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5" fontId="7" fillId="4" borderId="4" xfId="1" applyNumberFormat="1" applyFont="1" applyFill="1" applyBorder="1" applyAlignment="1">
      <alignment vertical="center" wrapText="1"/>
    </xf>
    <xf numFmtId="165" fontId="7" fillId="4" borderId="5" xfId="1" applyNumberFormat="1" applyFont="1" applyFill="1" applyBorder="1" applyAlignment="1">
      <alignment vertical="center" wrapText="1"/>
    </xf>
    <xf numFmtId="165" fontId="7" fillId="4" borderId="1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0" xfId="0" applyNumberFormat="1" applyFont="1" applyAlignment="1">
      <alignment horizontal="right" vertical="center"/>
    </xf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 indent="2"/>
    </xf>
    <xf numFmtId="165" fontId="8" fillId="4" borderId="0" xfId="0" applyNumberFormat="1" applyFont="1" applyFill="1" applyAlignment="1" applyProtection="1">
      <alignment horizontal="right" vertical="center"/>
      <protection locked="0"/>
    </xf>
    <xf numFmtId="165" fontId="8" fillId="4" borderId="8" xfId="0" applyNumberFormat="1" applyFont="1" applyFill="1" applyBorder="1" applyAlignment="1" applyProtection="1">
      <alignment horizontal="right" vertical="center"/>
      <protection locked="0"/>
    </xf>
    <xf numFmtId="165" fontId="8" fillId="4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 indent="2"/>
    </xf>
    <xf numFmtId="165" fontId="8" fillId="0" borderId="0" xfId="0" applyNumberFormat="1" applyFont="1" applyAlignment="1" applyProtection="1">
      <alignment horizontal="right" vertical="center"/>
      <protection locked="0"/>
    </xf>
    <xf numFmtId="165" fontId="8" fillId="0" borderId="8" xfId="0" applyNumberFormat="1" applyFont="1" applyBorder="1" applyAlignment="1" applyProtection="1">
      <alignment horizontal="right" vertical="center"/>
      <protection locked="0"/>
    </xf>
    <xf numFmtId="165" fontId="8" fillId="0" borderId="2" xfId="0" applyNumberFormat="1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5" fontId="5" fillId="4" borderId="0" xfId="0" applyNumberFormat="1" applyFont="1" applyFill="1" applyAlignment="1">
      <alignment horizontal="right" vertical="center"/>
    </xf>
    <xf numFmtId="165" fontId="5" fillId="4" borderId="8" xfId="0" applyNumberFormat="1" applyFont="1" applyFill="1" applyBorder="1" applyAlignment="1">
      <alignment horizontal="right" vertical="center"/>
    </xf>
    <xf numFmtId="165" fontId="5" fillId="4" borderId="2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165" fontId="8" fillId="4" borderId="6" xfId="0" applyNumberFormat="1" applyFont="1" applyFill="1" applyBorder="1" applyAlignment="1" applyProtection="1">
      <alignment horizontal="right" vertical="center"/>
      <protection locked="0"/>
    </xf>
    <xf numFmtId="165" fontId="8" fillId="4" borderId="7" xfId="0" applyNumberFormat="1" applyFont="1" applyFill="1" applyBorder="1" applyAlignment="1" applyProtection="1">
      <alignment horizontal="right" vertical="center"/>
      <protection locked="0"/>
    </xf>
    <xf numFmtId="165" fontId="8" fillId="4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/>
    </xf>
    <xf numFmtId="165" fontId="9" fillId="3" borderId="4" xfId="0" applyNumberFormat="1" applyFont="1" applyFill="1" applyBorder="1" applyAlignment="1">
      <alignment horizontal="right" vertical="top" wrapText="1"/>
    </xf>
    <xf numFmtId="165" fontId="9" fillId="3" borderId="5" xfId="0" applyNumberFormat="1" applyFont="1" applyFill="1" applyBorder="1" applyAlignment="1">
      <alignment horizontal="right" vertical="top" wrapText="1"/>
    </xf>
    <xf numFmtId="165" fontId="9" fillId="3" borderId="1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165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colors>
    <mruColors>
      <color rgb="FF374C4A"/>
      <color rgb="FFC2B3A3"/>
      <color rgb="FFE5DFD7"/>
      <color rgb="FFD4CABE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74C4A"/>
    <outlinePr summaryBelow="0" summaryRight="0"/>
    <pageSetUpPr fitToPage="1"/>
  </sheetPr>
  <dimension ref="B1:AA55"/>
  <sheetViews>
    <sheetView showGridLines="0" tabSelected="1" zoomScaleNormal="100" zoomScaleSheetLayoutView="70" workbookViewId="0">
      <pane xSplit="3" ySplit="3" topLeftCell="X4" activePane="bottomRight" state="frozen"/>
      <selection activeCell="Z2" sqref="Z2"/>
      <selection pane="topRight" activeCell="Z2" sqref="Z2"/>
      <selection pane="bottomLeft" activeCell="Z2" sqref="Z2"/>
      <selection pane="bottomRight"/>
    </sheetView>
  </sheetViews>
  <sheetFormatPr defaultColWidth="0" defaultRowHeight="12.75" zeroHeight="1" x14ac:dyDescent="0.25"/>
  <cols>
    <col min="1" max="1" customWidth="true" style="5" width="4.85546875" collapsed="false"/>
    <col min="2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18.8554687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7" ht="28.5" customHeight="1" x14ac:dyDescent="0.2">
      <c r="B1" s="1" t="s">
        <v>88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4"/>
      <c r="S1" s="4"/>
      <c r="T1" s="4"/>
      <c r="V1" s="4"/>
      <c r="W1" s="4"/>
      <c r="X1" s="4"/>
      <c r="Z1" s="4" t="s">
        <v>13</v>
      </c>
      <c r="AA1" s="6"/>
    </row>
    <row r="2" spans="2:27" s="6" customFormat="1" ht="21" customHeight="1" x14ac:dyDescent="0.25">
      <c r="B2" s="56" t="s">
        <v>86</v>
      </c>
      <c r="C2" s="57"/>
      <c r="D2" s="62">
        <v>2020</v>
      </c>
      <c r="E2" s="63"/>
      <c r="F2" s="63"/>
      <c r="G2" s="64"/>
      <c r="H2" s="62">
        <v>2021</v>
      </c>
      <c r="I2" s="63"/>
      <c r="J2" s="63"/>
      <c r="K2" s="64"/>
      <c r="L2" s="52">
        <v>2022</v>
      </c>
      <c r="M2" s="54"/>
      <c r="N2" s="54"/>
      <c r="O2" s="55"/>
      <c r="P2" s="52">
        <v>2023</v>
      </c>
      <c r="Q2" s="54"/>
      <c r="R2" s="54"/>
      <c r="S2" s="55"/>
      <c r="T2" s="52">
        <v>2024</v>
      </c>
      <c r="U2" s="54"/>
      <c r="V2" s="54"/>
      <c r="W2" s="55"/>
      <c r="X2" s="52">
        <v>2025</v>
      </c>
      <c r="Y2" s="53"/>
      <c r="Z2" s="53"/>
    </row>
    <row r="3" spans="2:27" s="6" customFormat="1" ht="21" customHeight="1" x14ac:dyDescent="0.25">
      <c r="B3" s="56"/>
      <c r="C3" s="57"/>
      <c r="D3" s="7" t="s">
        <v>2</v>
      </c>
      <c r="E3" s="8" t="s">
        <v>0</v>
      </c>
      <c r="F3" s="8" t="s">
        <v>1</v>
      </c>
      <c r="G3" s="9" t="s">
        <v>8</v>
      </c>
      <c r="H3" s="7" t="s">
        <v>3</v>
      </c>
      <c r="I3" s="8" t="s">
        <v>4</v>
      </c>
      <c r="J3" s="8" t="s">
        <v>5</v>
      </c>
      <c r="K3" s="9" t="s">
        <v>9</v>
      </c>
      <c r="L3" s="7" t="s">
        <v>7</v>
      </c>
      <c r="M3" s="8" t="s">
        <v>6</v>
      </c>
      <c r="N3" s="8" t="s">
        <v>10</v>
      </c>
      <c r="O3" s="9" t="s">
        <v>11</v>
      </c>
      <c r="P3" s="7" t="s">
        <v>12</v>
      </c>
      <c r="Q3" s="8" t="s">
        <v>14</v>
      </c>
      <c r="R3" s="8" t="s">
        <v>18</v>
      </c>
      <c r="S3" s="9" t="s">
        <v>15</v>
      </c>
      <c r="T3" s="7" t="s">
        <v>16</v>
      </c>
      <c r="U3" s="8" t="s">
        <v>17</v>
      </c>
      <c r="V3" s="8" t="s">
        <v>107</v>
      </c>
      <c r="W3" s="9" t="s">
        <v>108</v>
      </c>
      <c r="X3" s="7" t="s">
        <v>109</v>
      </c>
      <c r="Y3" s="8" t="s">
        <v>110</v>
      </c>
      <c r="Z3" s="9" t="s">
        <v>111</v>
      </c>
    </row>
    <row r="4" spans="2:27" s="13" customFormat="1" ht="15" customHeight="1" x14ac:dyDescent="0.25">
      <c r="B4" s="58" t="s">
        <v>19</v>
      </c>
      <c r="C4" s="59"/>
      <c r="D4" s="10">
        <f>D5+D8+D12+D15+D18+D19+D23+D24</f>
        <v>85.394832959298355</v>
      </c>
      <c r="E4" s="10">
        <f t="shared" ref="E4:F4" si="0">E5+E8+E12+E15+E18+E19+E23+E24</f>
        <v>14558.71692472878</v>
      </c>
      <c r="F4" s="10">
        <f t="shared" si="0"/>
        <v>7163.8708401339181</v>
      </c>
      <c r="G4" s="11">
        <f t="shared" ref="G4:J4" si="1">G5+G8+G12+G15+G18+G19+G23+G24</f>
        <v>8843.9050208746667</v>
      </c>
      <c r="H4" s="12">
        <f t="shared" si="1"/>
        <v>442.17615065306359</v>
      </c>
      <c r="I4" s="10">
        <f t="shared" si="1"/>
        <v>7663.7462618143691</v>
      </c>
      <c r="J4" s="10">
        <f t="shared" si="1"/>
        <v>9602.3749039746581</v>
      </c>
      <c r="K4" s="11">
        <f t="shared" ref="K4:M4" si="2">K5+K8+K12+K15+K18+K19+K23+K24</f>
        <v>15267.788745456546</v>
      </c>
      <c r="L4" s="12">
        <f t="shared" si="2"/>
        <v>-9139.0009207908697</v>
      </c>
      <c r="M4" s="10">
        <f t="shared" si="2"/>
        <v>8713.9867694788682</v>
      </c>
      <c r="N4" s="10">
        <f t="shared" ref="N4:P4" si="3">N5+N8+N12+N15+N18+N19+N23+N24</f>
        <v>23499.814098771953</v>
      </c>
      <c r="O4" s="11">
        <f t="shared" si="3"/>
        <v>1062.1531140737682</v>
      </c>
      <c r="P4" s="12">
        <f t="shared" si="3"/>
        <v>7728.9642900169574</v>
      </c>
      <c r="Q4" s="10">
        <f t="shared" ref="Q4:R4" si="4">Q5+Q8+Q12+Q15+Q18+Q19+Q23+Q24</f>
        <v>12191.079227368004</v>
      </c>
      <c r="R4" s="10">
        <f t="shared" si="4"/>
        <v>-4692.5284541512419</v>
      </c>
      <c r="S4" s="11">
        <f t="shared" ref="S4:T4" si="5">S5+S8+S12+S15+S18+S19+S23+S24</f>
        <v>16111.474589942365</v>
      </c>
      <c r="T4" s="12">
        <f t="shared" si="5"/>
        <v>-1879.2408074956563</v>
      </c>
      <c r="U4" s="10">
        <f t="shared" ref="U4:V4" si="6">U5+U8+U12+U15+U18+U19+U23+U24</f>
        <v>-914.45899259268026</v>
      </c>
      <c r="V4" s="10">
        <f t="shared" si="6"/>
        <v>8150.4494239838505</v>
      </c>
      <c r="W4" s="11">
        <f>W5+W8+W12+W15+W18+W19+W23+W24</f>
        <v>6965.6782282728809</v>
      </c>
      <c r="X4" s="12">
        <f t="shared" ref="X4" si="7">X5+X8+X12+X15+X18+X19+X23+X24</f>
        <v>-14821.685330246375</v>
      </c>
      <c r="Y4" s="10">
        <f t="shared" ref="Y4:Z4" si="8">Y5+Y8+Y12+Y15+Y18+Y19+Y23+Y24</f>
        <v>6907.9281088312046</v>
      </c>
      <c r="Z4" s="11">
        <f t="shared" si="8"/>
        <v>2571.7647519041743</v>
      </c>
    </row>
    <row r="5" spans="2:27" s="19" customFormat="1" x14ac:dyDescent="0.25">
      <c r="B5" s="14" t="s">
        <v>21</v>
      </c>
      <c r="C5" s="15" t="s">
        <v>32</v>
      </c>
      <c r="D5" s="16">
        <f t="shared" ref="D5:F5" si="9">+D6+D7</f>
        <v>149.40584040000002</v>
      </c>
      <c r="E5" s="16">
        <f t="shared" si="9"/>
        <v>-158.59912912999999</v>
      </c>
      <c r="F5" s="16">
        <f t="shared" si="9"/>
        <v>161.51823101000002</v>
      </c>
      <c r="G5" s="17">
        <f t="shared" ref="G5:J5" si="10">+G6+G7</f>
        <v>-145.33571595999999</v>
      </c>
      <c r="H5" s="18">
        <f t="shared" si="10"/>
        <v>15.81209374</v>
      </c>
      <c r="I5" s="16">
        <f t="shared" si="10"/>
        <v>126.56384326</v>
      </c>
      <c r="J5" s="16">
        <f t="shared" si="10"/>
        <v>4032.7265416599998</v>
      </c>
      <c r="K5" s="17">
        <f t="shared" ref="K5:M5" si="11">+K6+K7</f>
        <v>-4012.2727653500001</v>
      </c>
      <c r="L5" s="18">
        <f t="shared" si="11"/>
        <v>-58.960944299999994</v>
      </c>
      <c r="M5" s="16">
        <f t="shared" si="11"/>
        <v>-60.08508776</v>
      </c>
      <c r="N5" s="16">
        <f t="shared" ref="N5:P5" si="12">+N6+N7</f>
        <v>109.48601053</v>
      </c>
      <c r="O5" s="17">
        <f t="shared" si="12"/>
        <v>-106.89205348</v>
      </c>
      <c r="P5" s="18">
        <f t="shared" si="12"/>
        <v>6.5996743499999893</v>
      </c>
      <c r="Q5" s="16">
        <f t="shared" ref="Q5:R5" si="13">+Q6+Q7</f>
        <v>-1.1349680599999898</v>
      </c>
      <c r="R5" s="16">
        <f t="shared" si="13"/>
        <v>1.3471660599999697</v>
      </c>
      <c r="S5" s="17">
        <f t="shared" ref="S5:T5" si="14">+S6+S7</f>
        <v>183.07814441999997</v>
      </c>
      <c r="T5" s="18">
        <f t="shared" si="14"/>
        <v>-193.04796004000002</v>
      </c>
      <c r="U5" s="16">
        <f t="shared" ref="U5:V5" si="15">+U6+U7</f>
        <v>199.47505667000001</v>
      </c>
      <c r="V5" s="16">
        <f t="shared" si="15"/>
        <v>-206.49058984000001</v>
      </c>
      <c r="W5" s="17">
        <f t="shared" ref="W5:X5" si="16">+W6+W7</f>
        <v>14.87883276</v>
      </c>
      <c r="X5" s="18">
        <f t="shared" si="16"/>
        <v>-16.320296150000001</v>
      </c>
      <c r="Y5" s="16">
        <f t="shared" ref="Y5:Z5" si="17">+Y6+Y7</f>
        <v>222.60346804</v>
      </c>
      <c r="Z5" s="17">
        <f t="shared" si="17"/>
        <v>-201.93329396000001</v>
      </c>
    </row>
    <row r="6" spans="2:27" s="19" customFormat="1" x14ac:dyDescent="0.25">
      <c r="B6" s="20" t="s">
        <v>93</v>
      </c>
      <c r="C6" s="21" t="s">
        <v>54</v>
      </c>
      <c r="D6" s="22">
        <v>0</v>
      </c>
      <c r="E6" s="22">
        <v>0</v>
      </c>
      <c r="F6" s="22">
        <v>0</v>
      </c>
      <c r="G6" s="23">
        <v>0</v>
      </c>
      <c r="H6" s="24">
        <v>0</v>
      </c>
      <c r="I6" s="22">
        <v>0</v>
      </c>
      <c r="J6" s="22">
        <v>0</v>
      </c>
      <c r="K6" s="23">
        <v>0</v>
      </c>
      <c r="L6" s="24">
        <v>0</v>
      </c>
      <c r="M6" s="22">
        <v>0</v>
      </c>
      <c r="N6" s="22">
        <v>0</v>
      </c>
      <c r="O6" s="23">
        <v>0</v>
      </c>
      <c r="P6" s="24">
        <v>0</v>
      </c>
      <c r="Q6" s="22">
        <v>0</v>
      </c>
      <c r="R6" s="22">
        <v>0</v>
      </c>
      <c r="S6" s="23">
        <v>-0.33437401</v>
      </c>
      <c r="T6" s="24">
        <v>0</v>
      </c>
      <c r="U6" s="22">
        <v>0</v>
      </c>
      <c r="V6" s="22">
        <v>0</v>
      </c>
      <c r="W6" s="23">
        <v>0</v>
      </c>
      <c r="X6" s="24">
        <v>0</v>
      </c>
      <c r="Y6" s="22">
        <v>0</v>
      </c>
      <c r="Z6" s="23">
        <v>0</v>
      </c>
    </row>
    <row r="7" spans="2:27" s="19" customFormat="1" x14ac:dyDescent="0.25">
      <c r="B7" s="25" t="s">
        <v>94</v>
      </c>
      <c r="C7" s="26" t="s">
        <v>22</v>
      </c>
      <c r="D7" s="27">
        <v>149.40584040000002</v>
      </c>
      <c r="E7" s="27">
        <v>-158.59912912999999</v>
      </c>
      <c r="F7" s="27">
        <v>161.51823101000002</v>
      </c>
      <c r="G7" s="28">
        <v>-145.33571595999999</v>
      </c>
      <c r="H7" s="29">
        <v>15.81209374</v>
      </c>
      <c r="I7" s="27">
        <v>126.56384326</v>
      </c>
      <c r="J7" s="27">
        <v>4032.7265416599998</v>
      </c>
      <c r="K7" s="28">
        <v>-4012.2727653500001</v>
      </c>
      <c r="L7" s="29">
        <v>-58.960944299999994</v>
      </c>
      <c r="M7" s="27">
        <v>-60.08508776</v>
      </c>
      <c r="N7" s="27">
        <v>109.48601053</v>
      </c>
      <c r="O7" s="28">
        <v>-106.89205348</v>
      </c>
      <c r="P7" s="29">
        <v>6.5996743499999893</v>
      </c>
      <c r="Q7" s="27">
        <v>-1.1349680599999898</v>
      </c>
      <c r="R7" s="27">
        <v>1.3471660599999697</v>
      </c>
      <c r="S7" s="28">
        <v>183.41251842999998</v>
      </c>
      <c r="T7" s="29">
        <v>-193.04796004000002</v>
      </c>
      <c r="U7" s="27">
        <v>199.47505667000001</v>
      </c>
      <c r="V7" s="27">
        <v>-206.49058984000001</v>
      </c>
      <c r="W7" s="28">
        <v>14.87883276</v>
      </c>
      <c r="X7" s="29">
        <v>-16.320296150000001</v>
      </c>
      <c r="Y7" s="27">
        <v>222.60346804</v>
      </c>
      <c r="Z7" s="28">
        <v>-201.93329396000001</v>
      </c>
    </row>
    <row r="8" spans="2:27" s="19" customFormat="1" x14ac:dyDescent="0.25">
      <c r="B8" s="30" t="s">
        <v>23</v>
      </c>
      <c r="C8" s="31" t="s">
        <v>55</v>
      </c>
      <c r="D8" s="32">
        <f t="shared" ref="D8:F8" si="18">+D9+D10+D11</f>
        <v>-930.03904711068935</v>
      </c>
      <c r="E8" s="32">
        <f t="shared" si="18"/>
        <v>9538.654905037296</v>
      </c>
      <c r="F8" s="32">
        <f t="shared" si="18"/>
        <v>1158.5529101563666</v>
      </c>
      <c r="G8" s="33">
        <f t="shared" ref="G8:J8" si="19">+G9+G10+G11</f>
        <v>3856.0620247430234</v>
      </c>
      <c r="H8" s="34">
        <f t="shared" si="19"/>
        <v>-5257.1907254609305</v>
      </c>
      <c r="I8" s="32">
        <f t="shared" si="19"/>
        <v>1197.3312242044963</v>
      </c>
      <c r="J8" s="32">
        <f t="shared" si="19"/>
        <v>2684.0652832570868</v>
      </c>
      <c r="K8" s="33">
        <f t="shared" ref="K8:M8" si="20">+K9+K10+K11</f>
        <v>12514.64897437814</v>
      </c>
      <c r="L8" s="34">
        <f t="shared" si="20"/>
        <v>-16585.145523744814</v>
      </c>
      <c r="M8" s="32">
        <f t="shared" si="20"/>
        <v>-523.07840264936021</v>
      </c>
      <c r="N8" s="32">
        <f t="shared" ref="N8:P8" si="21">+N9+N10+N11</f>
        <v>18079.64024193379</v>
      </c>
      <c r="O8" s="33">
        <f t="shared" si="21"/>
        <v>-19717.134178902816</v>
      </c>
      <c r="P8" s="34">
        <f t="shared" si="21"/>
        <v>-5848.5072797066314</v>
      </c>
      <c r="Q8" s="32">
        <f t="shared" ref="Q8:R8" si="22">+Q9+Q10+Q11</f>
        <v>2139.5190268516717</v>
      </c>
      <c r="R8" s="32">
        <f t="shared" si="22"/>
        <v>-7294.2843823035328</v>
      </c>
      <c r="S8" s="33">
        <f t="shared" ref="S8:T8" si="23">+S9+S10+S11</f>
        <v>3139.2616570078007</v>
      </c>
      <c r="T8" s="34">
        <f t="shared" si="23"/>
        <v>-5492.4994021873608</v>
      </c>
      <c r="U8" s="32">
        <f t="shared" ref="U8:V8" si="24">+U9+U10+U11</f>
        <v>-4754.4108166602646</v>
      </c>
      <c r="V8" s="32">
        <f t="shared" si="24"/>
        <v>-3656.0240119705813</v>
      </c>
      <c r="W8" s="33">
        <f t="shared" ref="W8:X8" si="25">+W9+W10+W11</f>
        <v>-1418.281513401882</v>
      </c>
      <c r="X8" s="34">
        <f t="shared" si="25"/>
        <v>-11366.021326021899</v>
      </c>
      <c r="Y8" s="32">
        <f t="shared" ref="Y8:Z8" si="26">+Y9+Y10+Y11</f>
        <v>-10594.010562996333</v>
      </c>
      <c r="Z8" s="33">
        <f t="shared" si="26"/>
        <v>-2937.6671869312349</v>
      </c>
    </row>
    <row r="9" spans="2:27" s="19" customFormat="1" x14ac:dyDescent="0.25">
      <c r="B9" s="25" t="s">
        <v>95</v>
      </c>
      <c r="C9" s="26" t="s">
        <v>24</v>
      </c>
      <c r="D9" s="16">
        <v>-123.49634791458652</v>
      </c>
      <c r="E9" s="16">
        <v>1354.9123054030297</v>
      </c>
      <c r="F9" s="16">
        <v>-5166.2181136996705</v>
      </c>
      <c r="G9" s="17">
        <v>-1015.7834008006606</v>
      </c>
      <c r="H9" s="18">
        <v>-3184.2020100286836</v>
      </c>
      <c r="I9" s="16">
        <v>-2913.2379173983277</v>
      </c>
      <c r="J9" s="16">
        <v>-5968.8944203185929</v>
      </c>
      <c r="K9" s="17">
        <v>-1349.921234350431</v>
      </c>
      <c r="L9" s="18">
        <v>2791.8137266629415</v>
      </c>
      <c r="M9" s="16">
        <v>-5009.9877770972207</v>
      </c>
      <c r="N9" s="16">
        <v>-8934.8800636329797</v>
      </c>
      <c r="O9" s="17">
        <v>-5185.8718175225204</v>
      </c>
      <c r="P9" s="18">
        <v>-5871.0476410847605</v>
      </c>
      <c r="Q9" s="16">
        <v>-5782.9122319419566</v>
      </c>
      <c r="R9" s="16">
        <v>-8488.4738225005349</v>
      </c>
      <c r="S9" s="17">
        <v>-7809.6992796001941</v>
      </c>
      <c r="T9" s="18">
        <v>-6226.5616595718584</v>
      </c>
      <c r="U9" s="16">
        <v>-6891.2085400283422</v>
      </c>
      <c r="V9" s="16">
        <v>-10049.115356699182</v>
      </c>
      <c r="W9" s="17">
        <v>-4699.4914003710346</v>
      </c>
      <c r="X9" s="18">
        <v>-10974.350665426264</v>
      </c>
      <c r="Y9" s="16">
        <v>-10215.752441351693</v>
      </c>
      <c r="Z9" s="17">
        <v>-11255.632275385229</v>
      </c>
    </row>
    <row r="10" spans="2:27" s="19" customFormat="1" x14ac:dyDescent="0.25">
      <c r="B10" s="20" t="s">
        <v>96</v>
      </c>
      <c r="C10" s="21" t="s">
        <v>56</v>
      </c>
      <c r="D10" s="22">
        <v>8948.7840344133838</v>
      </c>
      <c r="E10" s="22">
        <v>7033.0452718677461</v>
      </c>
      <c r="F10" s="22">
        <v>5952.6961292592223</v>
      </c>
      <c r="G10" s="23">
        <v>-7473.0439414251068</v>
      </c>
      <c r="H10" s="24">
        <v>11665.967878970347</v>
      </c>
      <c r="I10" s="22">
        <v>3945.8647886706285</v>
      </c>
      <c r="J10" s="22">
        <v>7851.9250898924802</v>
      </c>
      <c r="K10" s="23">
        <v>-4823.9647795024321</v>
      </c>
      <c r="L10" s="24">
        <v>2475.570670017969</v>
      </c>
      <c r="M10" s="22">
        <v>4115.5699182397257</v>
      </c>
      <c r="N10" s="22">
        <v>17708.49055885445</v>
      </c>
      <c r="O10" s="23">
        <v>-27398.209939387365</v>
      </c>
      <c r="P10" s="24">
        <v>7997.270424735304</v>
      </c>
      <c r="Q10" s="22">
        <v>6427.2093235294724</v>
      </c>
      <c r="R10" s="22">
        <v>635.23024656533994</v>
      </c>
      <c r="S10" s="23">
        <v>6542.356901232346</v>
      </c>
      <c r="T10" s="24">
        <v>4820.9758296528917</v>
      </c>
      <c r="U10" s="22">
        <v>4976.1599540910274</v>
      </c>
      <c r="V10" s="22">
        <v>57.994193757977428</v>
      </c>
      <c r="W10" s="23">
        <v>-2423.9161441776546</v>
      </c>
      <c r="X10" s="24">
        <v>4688.3737173404879</v>
      </c>
      <c r="Y10" s="22">
        <v>-851.54133933989124</v>
      </c>
      <c r="Z10" s="23">
        <v>4814.6720033461324</v>
      </c>
    </row>
    <row r="11" spans="2:27" s="19" customFormat="1" x14ac:dyDescent="0.25">
      <c r="B11" s="14" t="s">
        <v>97</v>
      </c>
      <c r="C11" s="26" t="s">
        <v>57</v>
      </c>
      <c r="D11" s="16">
        <v>-9755.3267336094868</v>
      </c>
      <c r="E11" s="16">
        <v>1150.6973277665197</v>
      </c>
      <c r="F11" s="16">
        <v>372.07489459681483</v>
      </c>
      <c r="G11" s="17">
        <v>12344.889366968791</v>
      </c>
      <c r="H11" s="18">
        <v>-13738.956594402594</v>
      </c>
      <c r="I11" s="16">
        <v>164.70435293219555</v>
      </c>
      <c r="J11" s="16">
        <v>801.03461368319972</v>
      </c>
      <c r="K11" s="17">
        <v>18688.534988231004</v>
      </c>
      <c r="L11" s="18">
        <v>-21852.529920425724</v>
      </c>
      <c r="M11" s="16">
        <v>371.33945620813489</v>
      </c>
      <c r="N11" s="16">
        <v>9306.0297467123219</v>
      </c>
      <c r="O11" s="17">
        <v>12866.947578007072</v>
      </c>
      <c r="P11" s="18">
        <v>-7974.7300633571749</v>
      </c>
      <c r="Q11" s="16">
        <v>1495.2219352641557</v>
      </c>
      <c r="R11" s="16">
        <v>558.95919363166149</v>
      </c>
      <c r="S11" s="17">
        <v>4406.6040353756489</v>
      </c>
      <c r="T11" s="18">
        <v>-4086.9135722683945</v>
      </c>
      <c r="U11" s="16">
        <v>-2839.3622307229498</v>
      </c>
      <c r="V11" s="16">
        <v>6335.0971509706233</v>
      </c>
      <c r="W11" s="17">
        <v>5705.1260311468068</v>
      </c>
      <c r="X11" s="18">
        <v>-5080.0443779361231</v>
      </c>
      <c r="Y11" s="16">
        <v>473.28321769525155</v>
      </c>
      <c r="Z11" s="17">
        <v>3503.2930851078618</v>
      </c>
    </row>
    <row r="12" spans="2:27" s="19" customFormat="1" x14ac:dyDescent="0.25">
      <c r="B12" s="20" t="s">
        <v>25</v>
      </c>
      <c r="C12" s="31" t="s">
        <v>58</v>
      </c>
      <c r="D12" s="22">
        <f t="shared" ref="D12:F12" si="27">+D13+D14</f>
        <v>-1193.9605840266452</v>
      </c>
      <c r="E12" s="22">
        <f t="shared" si="27"/>
        <v>4498.9357830225854</v>
      </c>
      <c r="F12" s="22">
        <f t="shared" si="27"/>
        <v>3410.3215723495578</v>
      </c>
      <c r="G12" s="23">
        <f t="shared" ref="G12:J12" si="28">+G13+G14</f>
        <v>3763.5356744639575</v>
      </c>
      <c r="H12" s="24">
        <f t="shared" si="28"/>
        <v>2032.357067298643</v>
      </c>
      <c r="I12" s="22">
        <f t="shared" si="28"/>
        <v>1693.8333068265545</v>
      </c>
      <c r="J12" s="22">
        <f t="shared" si="28"/>
        <v>-3748.2234022096541</v>
      </c>
      <c r="K12" s="23">
        <f t="shared" ref="K12:M12" si="29">+K13+K14</f>
        <v>78.116689486974565</v>
      </c>
      <c r="L12" s="24">
        <f t="shared" si="29"/>
        <v>-3330.7449679905621</v>
      </c>
      <c r="M12" s="22">
        <f t="shared" si="29"/>
        <v>4023.6016600864295</v>
      </c>
      <c r="N12" s="22">
        <f t="shared" ref="N12:P12" si="30">+N13+N14</f>
        <v>608.57191104185881</v>
      </c>
      <c r="O12" s="23">
        <f t="shared" si="30"/>
        <v>19251.27324443814</v>
      </c>
      <c r="P12" s="24">
        <f t="shared" si="30"/>
        <v>15812.267212490369</v>
      </c>
      <c r="Q12" s="22">
        <f t="shared" ref="Q12:R12" si="31">+Q13+Q14</f>
        <v>8427.647185188438</v>
      </c>
      <c r="R12" s="22">
        <f t="shared" si="31"/>
        <v>4457.042736018404</v>
      </c>
      <c r="S12" s="23">
        <f t="shared" ref="S12:T12" si="32">+S13+S14</f>
        <v>10508.200772971984</v>
      </c>
      <c r="T12" s="24">
        <f t="shared" si="32"/>
        <v>718.19440154805307</v>
      </c>
      <c r="U12" s="22">
        <f t="shared" ref="U12:V12" si="33">+U13+U14</f>
        <v>-2990.8629535604409</v>
      </c>
      <c r="V12" s="22">
        <f t="shared" si="33"/>
        <v>11002.428152662156</v>
      </c>
      <c r="W12" s="23">
        <f t="shared" ref="W12:X12" si="34">+W13+W14</f>
        <v>2038.5836553981778</v>
      </c>
      <c r="X12" s="24">
        <f t="shared" si="34"/>
        <v>-6726.2107517413879</v>
      </c>
      <c r="Y12" s="22">
        <f t="shared" ref="Y12:Z12" si="35">+Y13+Y14</f>
        <v>8587.1298447245172</v>
      </c>
      <c r="Z12" s="23">
        <f t="shared" si="35"/>
        <v>-50.587624808435635</v>
      </c>
    </row>
    <row r="13" spans="2:27" s="19" customFormat="1" x14ac:dyDescent="0.25">
      <c r="B13" s="14" t="s">
        <v>98</v>
      </c>
      <c r="C13" s="26" t="s">
        <v>59</v>
      </c>
      <c r="D13" s="16">
        <v>-1235.8596678549252</v>
      </c>
      <c r="E13" s="16">
        <v>4549.1929624842978</v>
      </c>
      <c r="F13" s="16">
        <v>1695.7876108652924</v>
      </c>
      <c r="G13" s="17">
        <v>2259.6725460207399</v>
      </c>
      <c r="H13" s="18">
        <v>1282.6217974621479</v>
      </c>
      <c r="I13" s="16">
        <v>1568.3154824367671</v>
      </c>
      <c r="J13" s="16">
        <v>-2254.3332345009057</v>
      </c>
      <c r="K13" s="17">
        <v>857.50072414663646</v>
      </c>
      <c r="L13" s="18">
        <v>-3482.3807398889749</v>
      </c>
      <c r="M13" s="16">
        <v>486.43929080706698</v>
      </c>
      <c r="N13" s="16">
        <v>201.58949814119734</v>
      </c>
      <c r="O13" s="17">
        <v>7395.8637011039582</v>
      </c>
      <c r="P13" s="18">
        <v>5399.3248208860441</v>
      </c>
      <c r="Q13" s="16">
        <v>2060.884096395258</v>
      </c>
      <c r="R13" s="16">
        <v>-1466.1387551400603</v>
      </c>
      <c r="S13" s="17">
        <v>4089.9039359729859</v>
      </c>
      <c r="T13" s="18">
        <v>-5046.9760540573934</v>
      </c>
      <c r="U13" s="16">
        <v>-2342.3202378943574</v>
      </c>
      <c r="V13" s="16">
        <v>8118.7490792859307</v>
      </c>
      <c r="W13" s="17">
        <v>3559.1933208897717</v>
      </c>
      <c r="X13" s="18">
        <v>-3711.9980274780692</v>
      </c>
      <c r="Y13" s="16">
        <v>-1196.1047243244784</v>
      </c>
      <c r="Z13" s="17">
        <v>-3.3057682014973579</v>
      </c>
    </row>
    <row r="14" spans="2:27" s="19" customFormat="1" x14ac:dyDescent="0.25">
      <c r="B14" s="20" t="s">
        <v>99</v>
      </c>
      <c r="C14" s="21" t="s">
        <v>60</v>
      </c>
      <c r="D14" s="22">
        <v>41.899083828279998</v>
      </c>
      <c r="E14" s="22">
        <v>-50.257179461712653</v>
      </c>
      <c r="F14" s="22">
        <v>1714.5339614842653</v>
      </c>
      <c r="G14" s="23">
        <v>1503.8631284432176</v>
      </c>
      <c r="H14" s="24">
        <v>749.73526983649492</v>
      </c>
      <c r="I14" s="22">
        <v>125.51782438978745</v>
      </c>
      <c r="J14" s="22">
        <v>-1493.8901677087483</v>
      </c>
      <c r="K14" s="23">
        <v>-779.38403465966189</v>
      </c>
      <c r="L14" s="24">
        <v>151.63577189841266</v>
      </c>
      <c r="M14" s="22">
        <v>3537.1623692793628</v>
      </c>
      <c r="N14" s="22">
        <v>406.98241290066153</v>
      </c>
      <c r="O14" s="23">
        <v>11855.409543334181</v>
      </c>
      <c r="P14" s="24">
        <v>10412.942391604325</v>
      </c>
      <c r="Q14" s="22">
        <v>6366.76308879318</v>
      </c>
      <c r="R14" s="22">
        <v>5923.1814911584643</v>
      </c>
      <c r="S14" s="23">
        <v>6418.2968369989985</v>
      </c>
      <c r="T14" s="24">
        <v>5765.1704556054465</v>
      </c>
      <c r="U14" s="22">
        <v>-648.54271566608338</v>
      </c>
      <c r="V14" s="22">
        <v>2883.6790733762255</v>
      </c>
      <c r="W14" s="23">
        <v>-1520.6096654915939</v>
      </c>
      <c r="X14" s="24">
        <v>-3014.2127242633183</v>
      </c>
      <c r="Y14" s="22">
        <v>9783.2345690489947</v>
      </c>
      <c r="Z14" s="23">
        <v>-47.281856606938277</v>
      </c>
    </row>
    <row r="15" spans="2:27" s="19" customFormat="1" x14ac:dyDescent="0.25">
      <c r="B15" s="14" t="s">
        <v>26</v>
      </c>
      <c r="C15" s="15" t="s">
        <v>27</v>
      </c>
      <c r="D15" s="16">
        <f t="shared" ref="D15:F15" si="36">+D16+D17</f>
        <v>2205.2856615920509</v>
      </c>
      <c r="E15" s="16">
        <f t="shared" si="36"/>
        <v>-8.7712670052252975</v>
      </c>
      <c r="F15" s="16">
        <f t="shared" si="36"/>
        <v>2344.3125314134322</v>
      </c>
      <c r="G15" s="17">
        <f t="shared" ref="G15:J15" si="37">+G16+G17</f>
        <v>1178.3267453845276</v>
      </c>
      <c r="H15" s="18">
        <f t="shared" si="37"/>
        <v>1516.216082259856</v>
      </c>
      <c r="I15" s="16">
        <f t="shared" si="37"/>
        <v>3471.0272785684811</v>
      </c>
      <c r="J15" s="16">
        <f t="shared" si="37"/>
        <v>4700.698473917394</v>
      </c>
      <c r="K15" s="17">
        <f t="shared" ref="K15:M15" si="38">+K16+K17</f>
        <v>3906.7965076837381</v>
      </c>
      <c r="L15" s="18">
        <f t="shared" si="38"/>
        <v>6760.048111863417</v>
      </c>
      <c r="M15" s="16">
        <f t="shared" si="38"/>
        <v>2859.8613173200956</v>
      </c>
      <c r="N15" s="16">
        <f t="shared" ref="N15:P15" si="39">+N16+N17</f>
        <v>2091.4397357049688</v>
      </c>
      <c r="O15" s="17">
        <f t="shared" si="39"/>
        <v>-715.4082855405112</v>
      </c>
      <c r="P15" s="18">
        <f t="shared" si="39"/>
        <v>-1165.7903729519126</v>
      </c>
      <c r="Q15" s="16">
        <f t="shared" ref="Q15:R15" si="40">+Q16+Q17</f>
        <v>1716.2050869282723</v>
      </c>
      <c r="R15" s="16">
        <f t="shared" si="40"/>
        <v>214.33146261956185</v>
      </c>
      <c r="S15" s="17">
        <f t="shared" ref="S15:T15" si="41">+S16+S17</f>
        <v>2122.2956024139075</v>
      </c>
      <c r="T15" s="18">
        <f t="shared" si="41"/>
        <v>2466.7793956359574</v>
      </c>
      <c r="U15" s="16">
        <f t="shared" ref="U15:V15" si="42">+U16+U17</f>
        <v>5027.9242112414804</v>
      </c>
      <c r="V15" s="16">
        <f t="shared" si="42"/>
        <v>5944.2142337459645</v>
      </c>
      <c r="W15" s="17">
        <f t="shared" ref="W15:X15" si="43">+W16+W17</f>
        <v>6342.421697102397</v>
      </c>
      <c r="X15" s="18">
        <f t="shared" si="43"/>
        <v>4237.9049491192882</v>
      </c>
      <c r="Y15" s="16">
        <f t="shared" ref="Y15:Z15" si="44">+Y16+Y17</f>
        <v>6643.3514569258887</v>
      </c>
      <c r="Z15" s="17">
        <f t="shared" si="44"/>
        <v>8137.4842059797556</v>
      </c>
    </row>
    <row r="16" spans="2:27" s="19" customFormat="1" x14ac:dyDescent="0.25">
      <c r="B16" s="20" t="s">
        <v>100</v>
      </c>
      <c r="C16" s="21" t="s">
        <v>59</v>
      </c>
      <c r="D16" s="22">
        <v>813.65074205234714</v>
      </c>
      <c r="E16" s="22">
        <v>-458.69627506372171</v>
      </c>
      <c r="F16" s="22">
        <v>610.07915558014327</v>
      </c>
      <c r="G16" s="23">
        <v>-236.4274718096645</v>
      </c>
      <c r="H16" s="24">
        <v>248.73586539017401</v>
      </c>
      <c r="I16" s="22">
        <v>479.70935195069603</v>
      </c>
      <c r="J16" s="22">
        <v>997.41747873302916</v>
      </c>
      <c r="K16" s="23">
        <v>836.70178588879935</v>
      </c>
      <c r="L16" s="24">
        <v>5398.6292665689025</v>
      </c>
      <c r="M16" s="22">
        <v>701.96720071069626</v>
      </c>
      <c r="N16" s="22">
        <v>1101.5287000896519</v>
      </c>
      <c r="O16" s="23">
        <v>-1414.9295023807031</v>
      </c>
      <c r="P16" s="24">
        <v>-24.936599148598752</v>
      </c>
      <c r="Q16" s="22">
        <v>-209.8550542399343</v>
      </c>
      <c r="R16" s="22">
        <v>-238.62311412309182</v>
      </c>
      <c r="S16" s="23">
        <v>-1197.7639262113382</v>
      </c>
      <c r="T16" s="24">
        <v>510.03796757574861</v>
      </c>
      <c r="U16" s="22">
        <v>1049.8703451985718</v>
      </c>
      <c r="V16" s="22">
        <v>1461.3114166140881</v>
      </c>
      <c r="W16" s="23">
        <v>677.91711828387599</v>
      </c>
      <c r="X16" s="24">
        <v>-576.33340898017627</v>
      </c>
      <c r="Y16" s="22">
        <v>1060.4648614831567</v>
      </c>
      <c r="Z16" s="23">
        <v>2214.7186930975354</v>
      </c>
    </row>
    <row r="17" spans="2:26" s="19" customFormat="1" x14ac:dyDescent="0.25">
      <c r="B17" s="14" t="s">
        <v>26</v>
      </c>
      <c r="C17" s="26" t="s">
        <v>60</v>
      </c>
      <c r="D17" s="16">
        <v>1391.6349195397038</v>
      </c>
      <c r="E17" s="16">
        <v>449.92500805849642</v>
      </c>
      <c r="F17" s="16">
        <v>1734.2333758332888</v>
      </c>
      <c r="G17" s="17">
        <v>1414.7542171941921</v>
      </c>
      <c r="H17" s="18">
        <v>1267.480216869682</v>
      </c>
      <c r="I17" s="16">
        <v>2991.3179266177849</v>
      </c>
      <c r="J17" s="16">
        <v>3703.2809951843651</v>
      </c>
      <c r="K17" s="17">
        <v>3070.0947217949388</v>
      </c>
      <c r="L17" s="18">
        <v>1361.4188452945148</v>
      </c>
      <c r="M17" s="16">
        <v>2157.8941166093991</v>
      </c>
      <c r="N17" s="16">
        <v>989.91103561531691</v>
      </c>
      <c r="O17" s="17">
        <v>699.52121684019187</v>
      </c>
      <c r="P17" s="18">
        <v>-1140.8537738033137</v>
      </c>
      <c r="Q17" s="16">
        <v>1926.0601411682067</v>
      </c>
      <c r="R17" s="16">
        <v>452.95457674265367</v>
      </c>
      <c r="S17" s="17">
        <v>3320.0595286252455</v>
      </c>
      <c r="T17" s="18">
        <v>1956.7414280602088</v>
      </c>
      <c r="U17" s="16">
        <v>3978.0538660429088</v>
      </c>
      <c r="V17" s="16">
        <v>4482.9028171318769</v>
      </c>
      <c r="W17" s="17">
        <v>5664.5045788185207</v>
      </c>
      <c r="X17" s="18">
        <v>4814.2383580994647</v>
      </c>
      <c r="Y17" s="16">
        <v>5582.886595442732</v>
      </c>
      <c r="Z17" s="17">
        <v>5922.7655128822207</v>
      </c>
    </row>
    <row r="18" spans="2:26" s="19" customFormat="1" x14ac:dyDescent="0.25">
      <c r="B18" s="30" t="s">
        <v>28</v>
      </c>
      <c r="C18" s="21" t="s">
        <v>61</v>
      </c>
      <c r="D18" s="22">
        <v>38.766505413272398</v>
      </c>
      <c r="E18" s="22">
        <v>118.71941320866011</v>
      </c>
      <c r="F18" s="22">
        <v>-240.1344716015472</v>
      </c>
      <c r="G18" s="23">
        <v>460.72545390739293</v>
      </c>
      <c r="H18" s="24">
        <v>618.92562296963729</v>
      </c>
      <c r="I18" s="22">
        <v>449.73708776114995</v>
      </c>
      <c r="J18" s="22">
        <v>446.92520475264797</v>
      </c>
      <c r="K18" s="23">
        <v>715.56506250610323</v>
      </c>
      <c r="L18" s="24">
        <v>1158.8861775933501</v>
      </c>
      <c r="M18" s="22">
        <v>1519.4991265281476</v>
      </c>
      <c r="N18" s="22">
        <v>1156.1223897045052</v>
      </c>
      <c r="O18" s="23">
        <v>1271.164977940751</v>
      </c>
      <c r="P18" s="24">
        <v>-518.54811187605549</v>
      </c>
      <c r="Q18" s="22">
        <v>300.97212353980251</v>
      </c>
      <c r="R18" s="22">
        <v>-294.76449350786072</v>
      </c>
      <c r="S18" s="23">
        <v>732.61871020305773</v>
      </c>
      <c r="T18" s="24">
        <v>1333.7529558698564</v>
      </c>
      <c r="U18" s="22">
        <v>977.51407459145423</v>
      </c>
      <c r="V18" s="22">
        <v>78.560505779058616</v>
      </c>
      <c r="W18" s="23">
        <v>1595.5322015280167</v>
      </c>
      <c r="X18" s="24">
        <v>-628.00842311456881</v>
      </c>
      <c r="Y18" s="22">
        <v>2879.46889404069</v>
      </c>
      <c r="Z18" s="23">
        <v>-270.65227621088565</v>
      </c>
    </row>
    <row r="19" spans="2:26" s="19" customFormat="1" x14ac:dyDescent="0.25">
      <c r="B19" s="14" t="s">
        <v>29</v>
      </c>
      <c r="C19" s="15" t="s">
        <v>62</v>
      </c>
      <c r="D19" s="16">
        <f t="shared" ref="D19:F19" si="45">+D20+D21+D22</f>
        <v>77.201437251985851</v>
      </c>
      <c r="E19" s="16">
        <f t="shared" si="45"/>
        <v>6.4528704992800598</v>
      </c>
      <c r="F19" s="16">
        <f t="shared" si="45"/>
        <v>55.529043802499281</v>
      </c>
      <c r="G19" s="17">
        <f t="shared" ref="G19:J19" si="46">+G20+G21+G22</f>
        <v>-22.720763434354765</v>
      </c>
      <c r="H19" s="18">
        <f t="shared" si="46"/>
        <v>41.614794930555455</v>
      </c>
      <c r="I19" s="16">
        <f t="shared" si="46"/>
        <v>109.76199889465254</v>
      </c>
      <c r="J19" s="16">
        <f t="shared" si="46"/>
        <v>141.99009294105497</v>
      </c>
      <c r="K19" s="17">
        <f t="shared" ref="K19:M19" si="47">+K20+K21+K22</f>
        <v>112.73287767117239</v>
      </c>
      <c r="L19" s="18">
        <f t="shared" si="47"/>
        <v>27.909216031509477</v>
      </c>
      <c r="M19" s="16">
        <f t="shared" si="47"/>
        <v>230.86315130742119</v>
      </c>
      <c r="N19" s="16">
        <f t="shared" ref="N19:P19" si="48">+N20+N21+N22</f>
        <v>300.97184495964365</v>
      </c>
      <c r="O19" s="17">
        <f t="shared" si="48"/>
        <v>-26.073644499242462</v>
      </c>
      <c r="P19" s="18">
        <f t="shared" si="48"/>
        <v>73.278335828681122</v>
      </c>
      <c r="Q19" s="16">
        <f t="shared" ref="Q19:R19" si="49">+Q20+Q21+Q22</f>
        <v>108.20218787172828</v>
      </c>
      <c r="R19" s="16">
        <f t="shared" si="49"/>
        <v>131.62662972092372</v>
      </c>
      <c r="S19" s="17">
        <f t="shared" ref="S19:T19" si="50">+S20+S21+S22</f>
        <v>325.79848742085323</v>
      </c>
      <c r="T19" s="18">
        <f t="shared" si="50"/>
        <v>-61.343875992388163</v>
      </c>
      <c r="U19" s="16">
        <f t="shared" ref="U19:V19" si="51">+U20+U21+U22</f>
        <v>333.98366741131304</v>
      </c>
      <c r="V19" s="16">
        <f t="shared" si="51"/>
        <v>17.733006760345354</v>
      </c>
      <c r="W19" s="17">
        <f t="shared" ref="W19:X19" si="52">+W20+W21+W22</f>
        <v>-70.816771409448521</v>
      </c>
      <c r="X19" s="18">
        <f t="shared" si="52"/>
        <v>11.247469941277281</v>
      </c>
      <c r="Y19" s="16">
        <f t="shared" ref="Y19:Z19" si="53">+Y20+Y21+Y22</f>
        <v>88.216530771631795</v>
      </c>
      <c r="Z19" s="17">
        <f t="shared" si="53"/>
        <v>-25.901988564951829</v>
      </c>
    </row>
    <row r="20" spans="2:26" s="19" customFormat="1" x14ac:dyDescent="0.25">
      <c r="B20" s="20" t="s">
        <v>101</v>
      </c>
      <c r="C20" s="21" t="s">
        <v>63</v>
      </c>
      <c r="D20" s="22">
        <v>366.43072951656472</v>
      </c>
      <c r="E20" s="22">
        <v>-3.0583178226513859</v>
      </c>
      <c r="F20" s="22">
        <v>37.795708439580011</v>
      </c>
      <c r="G20" s="23">
        <v>-30.940193835560393</v>
      </c>
      <c r="H20" s="24">
        <v>30.940826473328695</v>
      </c>
      <c r="I20" s="22">
        <v>96.429007216399128</v>
      </c>
      <c r="J20" s="22">
        <v>129.53175654291817</v>
      </c>
      <c r="K20" s="23">
        <v>119.03561421438118</v>
      </c>
      <c r="L20" s="24">
        <v>16.096913611509382</v>
      </c>
      <c r="M20" s="22">
        <v>218.76123955742119</v>
      </c>
      <c r="N20" s="22">
        <v>289.33271158964379</v>
      </c>
      <c r="O20" s="23">
        <v>-32.827636589242573</v>
      </c>
      <c r="P20" s="24">
        <v>64.390871828681099</v>
      </c>
      <c r="Q20" s="22">
        <v>95.431423871728299</v>
      </c>
      <c r="R20" s="22">
        <v>120.8417827209237</v>
      </c>
      <c r="S20" s="23">
        <v>315.17416342085323</v>
      </c>
      <c r="T20" s="24">
        <v>-73.163335992388099</v>
      </c>
      <c r="U20" s="22">
        <v>319.89329041131305</v>
      </c>
      <c r="V20" s="22">
        <v>7.0044047603453308</v>
      </c>
      <c r="W20" s="23">
        <v>-81.559568409448516</v>
      </c>
      <c r="X20" s="24">
        <v>-1.1158190587227281</v>
      </c>
      <c r="Y20" s="22">
        <v>76.383882771631846</v>
      </c>
      <c r="Z20" s="23">
        <v>-36.68673456495187</v>
      </c>
    </row>
    <row r="21" spans="2:26" s="19" customFormat="1" x14ac:dyDescent="0.25">
      <c r="B21" s="25" t="s">
        <v>102</v>
      </c>
      <c r="C21" s="26" t="s">
        <v>64</v>
      </c>
      <c r="D21" s="16">
        <v>-289.22929226457887</v>
      </c>
      <c r="E21" s="16">
        <v>9.5111883219314457</v>
      </c>
      <c r="F21" s="16">
        <v>17.73333536291927</v>
      </c>
      <c r="G21" s="17">
        <v>8.2194304012056278</v>
      </c>
      <c r="H21" s="18">
        <v>10.673968457226758</v>
      </c>
      <c r="I21" s="16">
        <v>13.332991678253411</v>
      </c>
      <c r="J21" s="16">
        <v>12.458336398136789</v>
      </c>
      <c r="K21" s="17">
        <v>-6.3027365432087912</v>
      </c>
      <c r="L21" s="18">
        <v>11.812302420000094</v>
      </c>
      <c r="M21" s="16">
        <v>12.101911749999999</v>
      </c>
      <c r="N21" s="16">
        <v>11.639133369999854</v>
      </c>
      <c r="O21" s="17">
        <v>6.7539920900001107</v>
      </c>
      <c r="P21" s="18">
        <v>8.8874640000000227</v>
      </c>
      <c r="Q21" s="16">
        <v>12.770763999999986</v>
      </c>
      <c r="R21" s="16">
        <v>10.784847000000013</v>
      </c>
      <c r="S21" s="17">
        <v>10.624324000000001</v>
      </c>
      <c r="T21" s="18">
        <v>11.819459999999935</v>
      </c>
      <c r="U21" s="16">
        <v>14.090376999999989</v>
      </c>
      <c r="V21" s="16">
        <v>10.728602000000024</v>
      </c>
      <c r="W21" s="17">
        <v>10.742796999999996</v>
      </c>
      <c r="X21" s="18">
        <v>12.363289000000009</v>
      </c>
      <c r="Y21" s="16">
        <v>11.832647999999949</v>
      </c>
      <c r="Z21" s="17">
        <v>10.784746000000041</v>
      </c>
    </row>
    <row r="22" spans="2:26" s="19" customFormat="1" x14ac:dyDescent="0.25">
      <c r="B22" s="20" t="s">
        <v>103</v>
      </c>
      <c r="C22" s="21" t="s">
        <v>65</v>
      </c>
      <c r="D22" s="22">
        <v>0</v>
      </c>
      <c r="E22" s="22">
        <v>0</v>
      </c>
      <c r="F22" s="22">
        <v>0</v>
      </c>
      <c r="G22" s="23">
        <v>0</v>
      </c>
      <c r="H22" s="24">
        <v>0</v>
      </c>
      <c r="I22" s="22">
        <v>0</v>
      </c>
      <c r="J22" s="22">
        <v>0</v>
      </c>
      <c r="K22" s="23">
        <v>0</v>
      </c>
      <c r="L22" s="24">
        <v>0</v>
      </c>
      <c r="M22" s="22">
        <v>0</v>
      </c>
      <c r="N22" s="22">
        <v>0</v>
      </c>
      <c r="O22" s="23">
        <v>0</v>
      </c>
      <c r="P22" s="24">
        <v>0</v>
      </c>
      <c r="Q22" s="22">
        <v>0</v>
      </c>
      <c r="R22" s="22">
        <v>0</v>
      </c>
      <c r="S22" s="23">
        <v>0</v>
      </c>
      <c r="T22" s="24">
        <v>0</v>
      </c>
      <c r="U22" s="22">
        <v>0</v>
      </c>
      <c r="V22" s="22">
        <v>0</v>
      </c>
      <c r="W22" s="23">
        <v>0</v>
      </c>
      <c r="X22" s="24">
        <v>0</v>
      </c>
      <c r="Y22" s="22">
        <v>0</v>
      </c>
      <c r="Z22" s="23">
        <v>0</v>
      </c>
    </row>
    <row r="23" spans="2:26" s="19" customFormat="1" x14ac:dyDescent="0.25">
      <c r="B23" s="14" t="s">
        <v>30</v>
      </c>
      <c r="C23" s="15" t="s">
        <v>66</v>
      </c>
      <c r="D23" s="16">
        <v>3.0102538894505488</v>
      </c>
      <c r="E23" s="16">
        <v>3.3548871654945063</v>
      </c>
      <c r="F23" s="16">
        <v>-4.0328491304347827</v>
      </c>
      <c r="G23" s="17">
        <v>-11.135893260869567</v>
      </c>
      <c r="H23" s="18">
        <v>-1.9241665666666665</v>
      </c>
      <c r="I23" s="16">
        <v>-1.2478892307692298</v>
      </c>
      <c r="J23" s="16">
        <v>10.148371695652179</v>
      </c>
      <c r="K23" s="17">
        <v>-0.84744605000000017</v>
      </c>
      <c r="L23" s="18">
        <v>0.74837141000000007</v>
      </c>
      <c r="M23" s="16">
        <v>-0.78094286000000002</v>
      </c>
      <c r="N23" s="16">
        <v>0</v>
      </c>
      <c r="O23" s="17">
        <v>1.3673571299999998</v>
      </c>
      <c r="P23" s="18">
        <v>1.9099286000000009</v>
      </c>
      <c r="Q23" s="16">
        <v>-1.9137857299999999</v>
      </c>
      <c r="R23" s="16">
        <v>0</v>
      </c>
      <c r="S23" s="17">
        <v>0</v>
      </c>
      <c r="T23" s="18">
        <v>0</v>
      </c>
      <c r="U23" s="16">
        <v>0</v>
      </c>
      <c r="V23" s="16">
        <v>0</v>
      </c>
      <c r="W23" s="17">
        <v>0.19165457</v>
      </c>
      <c r="X23" s="18">
        <v>7.4236940000000112E-2</v>
      </c>
      <c r="Y23" s="16">
        <v>-2.18698900000001E-2</v>
      </c>
      <c r="Z23" s="17">
        <v>3.5583780000000099E-2</v>
      </c>
    </row>
    <row r="24" spans="2:26" s="19" customFormat="1" x14ac:dyDescent="0.25">
      <c r="B24" s="30" t="s">
        <v>31</v>
      </c>
      <c r="C24" s="31" t="s">
        <v>67</v>
      </c>
      <c r="D24" s="22">
        <f t="shared" ref="D24:F24" si="54">+D25+D26</f>
        <v>-264.27523445012685</v>
      </c>
      <c r="E24" s="22">
        <f t="shared" si="54"/>
        <v>559.96946193068788</v>
      </c>
      <c r="F24" s="22">
        <f t="shared" si="54"/>
        <v>277.80387213404339</v>
      </c>
      <c r="G24" s="23">
        <f t="shared" ref="G24:J24" si="55">+G25+G26</f>
        <v>-235.55250496901226</v>
      </c>
      <c r="H24" s="24">
        <f t="shared" si="55"/>
        <v>1476.3653814819691</v>
      </c>
      <c r="I24" s="22">
        <f t="shared" si="55"/>
        <v>616.73941152980433</v>
      </c>
      <c r="J24" s="22">
        <f t="shared" si="55"/>
        <v>1334.0443379604772</v>
      </c>
      <c r="K24" s="23">
        <f t="shared" ref="K24:M24" si="56">+K25+K26</f>
        <v>1953.0488451304193</v>
      </c>
      <c r="L24" s="24">
        <f t="shared" si="56"/>
        <v>2888.2586383462285</v>
      </c>
      <c r="M24" s="22">
        <f t="shared" si="56"/>
        <v>664.10594750613416</v>
      </c>
      <c r="N24" s="22">
        <f t="shared" ref="N24:P24" si="57">+N25+N26</f>
        <v>1153.5819648971883</v>
      </c>
      <c r="O24" s="23">
        <f t="shared" si="57"/>
        <v>1103.8556969874485</v>
      </c>
      <c r="P24" s="24">
        <f t="shared" si="57"/>
        <v>-632.24509671749274</v>
      </c>
      <c r="Q24" s="22">
        <f t="shared" ref="Q24:R24" si="58">+Q25+Q26</f>
        <v>-498.41762922190964</v>
      </c>
      <c r="R24" s="22">
        <f t="shared" si="58"/>
        <v>-1907.8275727587381</v>
      </c>
      <c r="S24" s="23">
        <f t="shared" ref="S24:T24" si="59">+S25+S26</f>
        <v>-899.77878449523575</v>
      </c>
      <c r="T24" s="24">
        <f t="shared" si="59"/>
        <v>-651.0763223297738</v>
      </c>
      <c r="U24" s="22">
        <f t="shared" ref="U24:V24" si="60">+U25+U26</f>
        <v>291.91776771377681</v>
      </c>
      <c r="V24" s="22">
        <f t="shared" si="60"/>
        <v>-5029.9718731530911</v>
      </c>
      <c r="W24" s="23">
        <f t="shared" ref="W24:X24" si="61">+W25+W26</f>
        <v>-1536.8315282743797</v>
      </c>
      <c r="X24" s="24">
        <f t="shared" si="61"/>
        <v>-334.35118921908975</v>
      </c>
      <c r="Y24" s="22">
        <f t="shared" ref="Y24:Z24" si="62">+Y25+Y26</f>
        <v>-918.80965278519011</v>
      </c>
      <c r="Z24" s="23">
        <f t="shared" si="62"/>
        <v>-2079.0126673800737</v>
      </c>
    </row>
    <row r="25" spans="2:26" s="19" customFormat="1" x14ac:dyDescent="0.25">
      <c r="B25" s="25" t="s">
        <v>104</v>
      </c>
      <c r="C25" s="19" t="s">
        <v>68</v>
      </c>
      <c r="D25" s="16">
        <v>-420.72078931998112</v>
      </c>
      <c r="E25" s="16">
        <v>135.35774134536348</v>
      </c>
      <c r="F25" s="16">
        <v>48.95699637197793</v>
      </c>
      <c r="G25" s="17">
        <v>-399.0677432518815</v>
      </c>
      <c r="H25" s="18">
        <v>146.91422001298773</v>
      </c>
      <c r="I25" s="16">
        <v>-809.97160817296617</v>
      </c>
      <c r="J25" s="16">
        <v>263.65064681681332</v>
      </c>
      <c r="K25" s="17">
        <v>1660.015054921477</v>
      </c>
      <c r="L25" s="18">
        <v>1111.5763981063758</v>
      </c>
      <c r="M25" s="16">
        <v>-66.744019511956481</v>
      </c>
      <c r="N25" s="16">
        <v>-352.61650944385366</v>
      </c>
      <c r="O25" s="17">
        <v>294.74130713052386</v>
      </c>
      <c r="P25" s="18">
        <v>-1109.6266818208833</v>
      </c>
      <c r="Q25" s="16">
        <v>-879.40150102361417</v>
      </c>
      <c r="R25" s="16">
        <v>-1851.4007484948083</v>
      </c>
      <c r="S25" s="17">
        <v>-1260.5675720482482</v>
      </c>
      <c r="T25" s="18">
        <v>-1069.6017324162435</v>
      </c>
      <c r="U25" s="16">
        <v>-1786.3690870029759</v>
      </c>
      <c r="V25" s="16">
        <v>-3122.8213040787186</v>
      </c>
      <c r="W25" s="17">
        <v>-1646.9125371611981</v>
      </c>
      <c r="X25" s="18">
        <v>-1765.0194130832779</v>
      </c>
      <c r="Y25" s="16">
        <v>-1889.7938028580586</v>
      </c>
      <c r="Z25" s="17">
        <v>-1672.3961036873293</v>
      </c>
    </row>
    <row r="26" spans="2:26" s="19" customFormat="1" x14ac:dyDescent="0.25">
      <c r="B26" s="35" t="s">
        <v>105</v>
      </c>
      <c r="C26" s="36" t="s">
        <v>69</v>
      </c>
      <c r="D26" s="37">
        <v>156.44555486985431</v>
      </c>
      <c r="E26" s="37">
        <v>424.61172058532446</v>
      </c>
      <c r="F26" s="37">
        <v>228.84687576206548</v>
      </c>
      <c r="G26" s="38">
        <v>163.51523828286923</v>
      </c>
      <c r="H26" s="39">
        <v>1329.4511614689814</v>
      </c>
      <c r="I26" s="37">
        <v>1426.7110197027705</v>
      </c>
      <c r="J26" s="37">
        <v>1070.3936911436638</v>
      </c>
      <c r="K26" s="38">
        <v>293.03379020894221</v>
      </c>
      <c r="L26" s="39">
        <v>1776.6822402398525</v>
      </c>
      <c r="M26" s="37">
        <v>730.84996701809064</v>
      </c>
      <c r="N26" s="37">
        <v>1506.1984743410419</v>
      </c>
      <c r="O26" s="38">
        <v>809.11438985692473</v>
      </c>
      <c r="P26" s="39">
        <v>477.38158510339053</v>
      </c>
      <c r="Q26" s="37">
        <v>380.98387180170454</v>
      </c>
      <c r="R26" s="37">
        <v>-56.426824263929902</v>
      </c>
      <c r="S26" s="38">
        <v>360.78878755301241</v>
      </c>
      <c r="T26" s="39">
        <v>418.52541008646972</v>
      </c>
      <c r="U26" s="37">
        <v>2078.2868547167527</v>
      </c>
      <c r="V26" s="37">
        <v>-1907.1505690743725</v>
      </c>
      <c r="W26" s="38">
        <v>110.08100888681845</v>
      </c>
      <c r="X26" s="39">
        <v>1430.6682238641881</v>
      </c>
      <c r="Y26" s="37">
        <v>970.98415007286849</v>
      </c>
      <c r="Z26" s="38">
        <v>-406.61656369274436</v>
      </c>
    </row>
    <row r="27" spans="2:26" s="19" customFormat="1" ht="11.25" customHeight="1" x14ac:dyDescent="0.25">
      <c r="B27" s="40"/>
      <c r="D27" s="27"/>
      <c r="E27" s="27"/>
      <c r="F27" s="27"/>
      <c r="G27" s="28"/>
      <c r="H27" s="29"/>
      <c r="I27" s="27"/>
      <c r="J27" s="27"/>
      <c r="K27" s="28"/>
      <c r="L27" s="29"/>
      <c r="M27" s="27"/>
      <c r="N27" s="27"/>
      <c r="O27" s="28"/>
      <c r="P27" s="29"/>
      <c r="Q27" s="27"/>
      <c r="R27" s="27"/>
      <c r="S27" s="28"/>
      <c r="T27" s="29"/>
      <c r="U27" s="27"/>
      <c r="V27" s="27"/>
      <c r="W27" s="28"/>
      <c r="X27" s="29"/>
      <c r="Y27" s="27"/>
      <c r="Z27" s="28"/>
    </row>
    <row r="28" spans="2:26" s="13" customFormat="1" ht="15" customHeight="1" x14ac:dyDescent="0.25">
      <c r="B28" s="60" t="s">
        <v>20</v>
      </c>
      <c r="C28" s="61"/>
      <c r="D28" s="10">
        <f t="shared" ref="D28:F28" si="63">D29+D32+D36+D39+D42+D43+D47+D48</f>
        <v>4301.6381636417282</v>
      </c>
      <c r="E28" s="10">
        <f t="shared" si="63"/>
        <v>15993.635922860381</v>
      </c>
      <c r="F28" s="10">
        <f t="shared" si="63"/>
        <v>13257.459817866998</v>
      </c>
      <c r="G28" s="11">
        <f t="shared" ref="G28:J28" si="64">G29+G32+G36+G39+G42+G43+G47+G48</f>
        <v>15177.080282766477</v>
      </c>
      <c r="H28" s="12">
        <f t="shared" si="64"/>
        <v>7863.7276840452769</v>
      </c>
      <c r="I28" s="10">
        <f t="shared" si="64"/>
        <v>17701.458664793648</v>
      </c>
      <c r="J28" s="10">
        <f t="shared" si="64"/>
        <v>17143.752152652312</v>
      </c>
      <c r="K28" s="11">
        <f t="shared" ref="K28:M28" si="65">K29+K32+K36+K39+K42+K43+K47+K48</f>
        <v>21887.937061814355</v>
      </c>
      <c r="L28" s="12">
        <f t="shared" si="65"/>
        <v>1778.2266037099585</v>
      </c>
      <c r="M28" s="10">
        <f t="shared" si="65"/>
        <v>16483.201691718885</v>
      </c>
      <c r="N28" s="10">
        <f t="shared" ref="N28:P28" si="66">N29+N32+N36+N39+N42+N43+N47+N48</f>
        <v>35844.321160059728</v>
      </c>
      <c r="O28" s="11">
        <f t="shared" si="66"/>
        <v>15805.59532548119</v>
      </c>
      <c r="P28" s="12">
        <f t="shared" si="66"/>
        <v>14648.848105973268</v>
      </c>
      <c r="Q28" s="10">
        <f t="shared" ref="Q28:R28" si="67">Q29+Q32+Q36+Q39+Q42+Q43+Q47+Q48</f>
        <v>17552.149539614486</v>
      </c>
      <c r="R28" s="10">
        <f t="shared" si="67"/>
        <v>5750.8623856172744</v>
      </c>
      <c r="S28" s="11">
        <f t="shared" ref="S28:T28" si="68">S29+S32+S36+S39+S42+S43+S47+S48</f>
        <v>24302.049477069653</v>
      </c>
      <c r="T28" s="12">
        <f t="shared" si="68"/>
        <v>5047.5245645564792</v>
      </c>
      <c r="U28" s="10">
        <f t="shared" ref="U28:V28" si="69">U29+U32+U36+U39+U42+U43+U47+U48</f>
        <v>11311.944258020012</v>
      </c>
      <c r="V28" s="10">
        <f t="shared" si="69"/>
        <v>25122.730660598361</v>
      </c>
      <c r="W28" s="11">
        <f>W29+W32+W36+W39+W42+W43+W47+W48</f>
        <v>28883.888665685288</v>
      </c>
      <c r="X28" s="12">
        <f t="shared" ref="X28" si="70">X29+X32+X36+X39+X42+X43+X47+X48</f>
        <v>5142.5638586848854</v>
      </c>
      <c r="Y28" s="10">
        <f t="shared" ref="Y28:Z28" si="71">Y29+Y32+Y36+Y39+Y42+Y43+Y47+Y48</f>
        <v>24914.22618105216</v>
      </c>
      <c r="Z28" s="11">
        <f t="shared" si="71"/>
        <v>19279.377536598065</v>
      </c>
    </row>
    <row r="29" spans="2:26" s="19" customFormat="1" x14ac:dyDescent="0.25">
      <c r="B29" s="14" t="s">
        <v>21</v>
      </c>
      <c r="C29" s="15" t="s">
        <v>32</v>
      </c>
      <c r="D29" s="16">
        <f t="shared" ref="D29:F29" si="72">+D30+D31</f>
        <v>0</v>
      </c>
      <c r="E29" s="16">
        <f t="shared" si="72"/>
        <v>0</v>
      </c>
      <c r="F29" s="16">
        <f t="shared" si="72"/>
        <v>0</v>
      </c>
      <c r="G29" s="17">
        <f t="shared" ref="G29:J29" si="73">+G30+G31</f>
        <v>0</v>
      </c>
      <c r="H29" s="18">
        <f t="shared" si="73"/>
        <v>0</v>
      </c>
      <c r="I29" s="16">
        <f t="shared" si="73"/>
        <v>0</v>
      </c>
      <c r="J29" s="16">
        <f t="shared" si="73"/>
        <v>4167.3028325099995</v>
      </c>
      <c r="K29" s="17">
        <f t="shared" ref="K29:M29" si="74">+K30+K31</f>
        <v>0</v>
      </c>
      <c r="L29" s="18">
        <f t="shared" si="74"/>
        <v>0</v>
      </c>
      <c r="M29" s="16">
        <f t="shared" si="74"/>
        <v>0</v>
      </c>
      <c r="N29" s="16">
        <f t="shared" ref="N29:P29" si="75">+N30+N31</f>
        <v>0</v>
      </c>
      <c r="O29" s="17">
        <f t="shared" si="75"/>
        <v>0</v>
      </c>
      <c r="P29" s="18">
        <f t="shared" si="75"/>
        <v>0</v>
      </c>
      <c r="Q29" s="16">
        <f t="shared" ref="Q29:R29" si="76">+Q30+Q31</f>
        <v>0</v>
      </c>
      <c r="R29" s="16">
        <f t="shared" si="76"/>
        <v>0</v>
      </c>
      <c r="S29" s="17">
        <f t="shared" ref="S29:T29" si="77">+S30+S31</f>
        <v>0</v>
      </c>
      <c r="T29" s="18">
        <f t="shared" si="77"/>
        <v>0</v>
      </c>
      <c r="U29" s="16">
        <f t="shared" ref="U29:V29" si="78">+U30+U31</f>
        <v>0</v>
      </c>
      <c r="V29" s="16">
        <f t="shared" si="78"/>
        <v>0</v>
      </c>
      <c r="W29" s="17">
        <f t="shared" ref="W29:X29" si="79">+W30+W31</f>
        <v>0</v>
      </c>
      <c r="X29" s="18">
        <f t="shared" si="79"/>
        <v>0</v>
      </c>
      <c r="Y29" s="16">
        <f t="shared" ref="Y29:Z29" si="80">+Y30+Y31</f>
        <v>0</v>
      </c>
      <c r="Z29" s="17">
        <f t="shared" si="80"/>
        <v>0</v>
      </c>
    </row>
    <row r="30" spans="2:26" s="19" customFormat="1" x14ac:dyDescent="0.25">
      <c r="B30" s="20" t="s">
        <v>72</v>
      </c>
      <c r="C30" s="21" t="s">
        <v>54</v>
      </c>
      <c r="D30" s="22">
        <v>0</v>
      </c>
      <c r="E30" s="22">
        <v>0</v>
      </c>
      <c r="F30" s="22">
        <v>0</v>
      </c>
      <c r="G30" s="23">
        <v>0</v>
      </c>
      <c r="H30" s="24">
        <v>0</v>
      </c>
      <c r="I30" s="22">
        <v>0</v>
      </c>
      <c r="J30" s="22">
        <v>0</v>
      </c>
      <c r="K30" s="23">
        <v>0</v>
      </c>
      <c r="L30" s="24">
        <v>0</v>
      </c>
      <c r="M30" s="22">
        <v>0</v>
      </c>
      <c r="N30" s="22">
        <v>0</v>
      </c>
      <c r="O30" s="23">
        <v>0</v>
      </c>
      <c r="P30" s="24">
        <v>0</v>
      </c>
      <c r="Q30" s="22">
        <v>0</v>
      </c>
      <c r="R30" s="22">
        <v>0</v>
      </c>
      <c r="S30" s="23">
        <v>0</v>
      </c>
      <c r="T30" s="24">
        <v>0</v>
      </c>
      <c r="U30" s="22">
        <v>0</v>
      </c>
      <c r="V30" s="22">
        <v>0</v>
      </c>
      <c r="W30" s="23">
        <v>0</v>
      </c>
      <c r="X30" s="24">
        <v>0</v>
      </c>
      <c r="Y30" s="22">
        <v>0</v>
      </c>
      <c r="Z30" s="23">
        <v>0</v>
      </c>
    </row>
    <row r="31" spans="2:26" s="19" customFormat="1" x14ac:dyDescent="0.25">
      <c r="B31" s="25" t="s">
        <v>73</v>
      </c>
      <c r="C31" s="26" t="s">
        <v>22</v>
      </c>
      <c r="D31" s="27">
        <v>0</v>
      </c>
      <c r="E31" s="27">
        <v>0</v>
      </c>
      <c r="F31" s="27">
        <v>0</v>
      </c>
      <c r="G31" s="28">
        <v>0</v>
      </c>
      <c r="H31" s="29">
        <v>0</v>
      </c>
      <c r="I31" s="27">
        <v>0</v>
      </c>
      <c r="J31" s="27">
        <v>4167.3028325099995</v>
      </c>
      <c r="K31" s="28">
        <v>0</v>
      </c>
      <c r="L31" s="29">
        <v>0</v>
      </c>
      <c r="M31" s="27">
        <v>0</v>
      </c>
      <c r="N31" s="27">
        <v>0</v>
      </c>
      <c r="O31" s="28">
        <v>0</v>
      </c>
      <c r="P31" s="29">
        <v>0</v>
      </c>
      <c r="Q31" s="27">
        <v>0</v>
      </c>
      <c r="R31" s="27">
        <v>0</v>
      </c>
      <c r="S31" s="28">
        <v>0</v>
      </c>
      <c r="T31" s="29">
        <v>0</v>
      </c>
      <c r="U31" s="27">
        <v>0</v>
      </c>
      <c r="V31" s="27">
        <v>0</v>
      </c>
      <c r="W31" s="28">
        <v>0</v>
      </c>
      <c r="X31" s="29">
        <v>0</v>
      </c>
      <c r="Y31" s="27">
        <v>0</v>
      </c>
      <c r="Z31" s="28">
        <v>0</v>
      </c>
    </row>
    <row r="32" spans="2:26" s="19" customFormat="1" x14ac:dyDescent="0.25">
      <c r="B32" s="30" t="s">
        <v>23</v>
      </c>
      <c r="C32" s="31" t="s">
        <v>55</v>
      </c>
      <c r="D32" s="32">
        <f t="shared" ref="D32:F32" si="81">+D33+D34+D35</f>
        <v>1157.6013244545406</v>
      </c>
      <c r="E32" s="32">
        <f t="shared" si="81"/>
        <v>5139.2904519761878</v>
      </c>
      <c r="F32" s="32">
        <f t="shared" si="81"/>
        <v>7071.7368879912665</v>
      </c>
      <c r="G32" s="33">
        <f t="shared" ref="G32:J32" si="82">+G33+G34+G35</f>
        <v>6981.6848421302966</v>
      </c>
      <c r="H32" s="34">
        <f t="shared" si="82"/>
        <v>-205.02987438036047</v>
      </c>
      <c r="I32" s="32">
        <f t="shared" si="82"/>
        <v>5399.4259307654957</v>
      </c>
      <c r="J32" s="32">
        <f t="shared" si="82"/>
        <v>5573.0684698649666</v>
      </c>
      <c r="K32" s="33">
        <f t="shared" ref="K32:M32" si="83">+K33+K34+K35</f>
        <v>7913.6850598999081</v>
      </c>
      <c r="L32" s="34">
        <f t="shared" si="83"/>
        <v>-8251.5964352428146</v>
      </c>
      <c r="M32" s="32">
        <f t="shared" si="83"/>
        <v>5099.9580151331775</v>
      </c>
      <c r="N32" s="32">
        <f t="shared" ref="N32:P32" si="84">+N33+N34+N35</f>
        <v>18898.52796298029</v>
      </c>
      <c r="O32" s="33">
        <f t="shared" si="84"/>
        <v>-484.40851372793168</v>
      </c>
      <c r="P32" s="34">
        <f t="shared" si="84"/>
        <v>4501.563537859095</v>
      </c>
      <c r="Q32" s="32">
        <f t="shared" ref="Q32:R32" si="85">+Q33+Q34+Q35</f>
        <v>10716.030622879085</v>
      </c>
      <c r="R32" s="32">
        <f t="shared" si="85"/>
        <v>5369.1046373942127</v>
      </c>
      <c r="S32" s="33">
        <f t="shared" ref="S32:T32" si="86">+S33+S34+S35</f>
        <v>10957.095551301287</v>
      </c>
      <c r="T32" s="34">
        <f t="shared" si="86"/>
        <v>4048.334372898913</v>
      </c>
      <c r="U32" s="32">
        <f t="shared" ref="U32:V32" si="87">+U33+U34+U35</f>
        <v>4453.144761632203</v>
      </c>
      <c r="V32" s="32">
        <f t="shared" si="87"/>
        <v>5432.5067198919387</v>
      </c>
      <c r="W32" s="33">
        <f t="shared" ref="W32:X32" si="88">+W33+W34+W35</f>
        <v>4275.8897834939553</v>
      </c>
      <c r="X32" s="34">
        <f t="shared" si="88"/>
        <v>-1101.3164353007669</v>
      </c>
      <c r="Y32" s="32">
        <f t="shared" ref="Y32:Z32" si="89">+Y33+Y34+Y35</f>
        <v>8578.7032082606165</v>
      </c>
      <c r="Z32" s="33">
        <f t="shared" si="89"/>
        <v>7438.8799031907674</v>
      </c>
    </row>
    <row r="33" spans="2:26" s="19" customFormat="1" x14ac:dyDescent="0.25">
      <c r="B33" s="25" t="s">
        <v>74</v>
      </c>
      <c r="C33" s="26" t="s">
        <v>24</v>
      </c>
      <c r="D33" s="16">
        <v>97.591994110003952</v>
      </c>
      <c r="E33" s="16">
        <v>1355.9049669300002</v>
      </c>
      <c r="F33" s="16">
        <v>1858.4563181000012</v>
      </c>
      <c r="G33" s="17">
        <v>3897.2733203700009</v>
      </c>
      <c r="H33" s="18">
        <v>443.91254742999445</v>
      </c>
      <c r="I33" s="16">
        <v>1929.0203179599994</v>
      </c>
      <c r="J33" s="16">
        <v>150.89356555999984</v>
      </c>
      <c r="K33" s="17">
        <v>-831.16839780999726</v>
      </c>
      <c r="L33" s="18">
        <v>-1275.5629542000022</v>
      </c>
      <c r="M33" s="16">
        <v>94.759161729998524</v>
      </c>
      <c r="N33" s="16">
        <v>495.88712988000771</v>
      </c>
      <c r="O33" s="17">
        <v>3712.2605818299926</v>
      </c>
      <c r="P33" s="18">
        <v>-1469.3995116699953</v>
      </c>
      <c r="Q33" s="16">
        <v>1140.951325889997</v>
      </c>
      <c r="R33" s="16">
        <v>2171.693875500001</v>
      </c>
      <c r="S33" s="17">
        <v>2480.0971742199999</v>
      </c>
      <c r="T33" s="18">
        <v>40.442058370004816</v>
      </c>
      <c r="U33" s="16">
        <v>1614.8399997399977</v>
      </c>
      <c r="V33" s="16">
        <v>2600.7966475199937</v>
      </c>
      <c r="W33" s="17">
        <v>2202.151515910009</v>
      </c>
      <c r="X33" s="18">
        <v>-286.24495328000194</v>
      </c>
      <c r="Y33" s="16">
        <v>2300.2788668299986</v>
      </c>
      <c r="Z33" s="17">
        <v>1405.7011076000051</v>
      </c>
    </row>
    <row r="34" spans="2:26" s="19" customFormat="1" x14ac:dyDescent="0.25">
      <c r="B34" s="20" t="s">
        <v>75</v>
      </c>
      <c r="C34" s="21" t="s">
        <v>56</v>
      </c>
      <c r="D34" s="22">
        <v>1183.7157383827202</v>
      </c>
      <c r="E34" s="22">
        <v>4278.9554406518409</v>
      </c>
      <c r="F34" s="22">
        <v>6365.1053243618753</v>
      </c>
      <c r="G34" s="23">
        <v>2918.1090432919809</v>
      </c>
      <c r="H34" s="24">
        <v>-1009.0200456469009</v>
      </c>
      <c r="I34" s="22">
        <v>3157.2185703873201</v>
      </c>
      <c r="J34" s="22">
        <v>4074.5603220095918</v>
      </c>
      <c r="K34" s="23">
        <v>8029.3857006356102</v>
      </c>
      <c r="L34" s="24">
        <v>-3332.7974318939514</v>
      </c>
      <c r="M34" s="22">
        <v>4802.8705647008665</v>
      </c>
      <c r="N34" s="22">
        <v>14509.945336335191</v>
      </c>
      <c r="O34" s="23">
        <v>-9023.2717497242229</v>
      </c>
      <c r="P34" s="24">
        <v>3733.9794728482502</v>
      </c>
      <c r="Q34" s="22">
        <v>7678.2104932907077</v>
      </c>
      <c r="R34" s="22">
        <v>2342.5712242118216</v>
      </c>
      <c r="S34" s="23">
        <v>7734.1632744834515</v>
      </c>
      <c r="T34" s="24">
        <v>4052.6860923198988</v>
      </c>
      <c r="U34" s="22">
        <v>2839.7116010369627</v>
      </c>
      <c r="V34" s="22">
        <v>1477.5205558417986</v>
      </c>
      <c r="W34" s="23">
        <v>470.07475637721427</v>
      </c>
      <c r="X34" s="24">
        <v>-1094.2355279606224</v>
      </c>
      <c r="Y34" s="22">
        <v>353.96012319434294</v>
      </c>
      <c r="Z34" s="23">
        <v>3793.3185766629203</v>
      </c>
    </row>
    <row r="35" spans="2:26" s="19" customFormat="1" x14ac:dyDescent="0.25">
      <c r="B35" s="14" t="s">
        <v>76</v>
      </c>
      <c r="C35" s="26" t="s">
        <v>57</v>
      </c>
      <c r="D35" s="16">
        <v>-123.70640803818358</v>
      </c>
      <c r="E35" s="16">
        <v>-495.56995560565315</v>
      </c>
      <c r="F35" s="16">
        <v>-1151.8247544706105</v>
      </c>
      <c r="G35" s="17">
        <v>166.30247846831509</v>
      </c>
      <c r="H35" s="18">
        <v>360.07762383654602</v>
      </c>
      <c r="I35" s="16">
        <v>313.18704241817602</v>
      </c>
      <c r="J35" s="16">
        <v>1347.6145822953747</v>
      </c>
      <c r="K35" s="17">
        <v>715.46775707429481</v>
      </c>
      <c r="L35" s="18">
        <v>-3643.2360491488603</v>
      </c>
      <c r="M35" s="16">
        <v>202.32828870231202</v>
      </c>
      <c r="N35" s="16">
        <v>3892.695496765089</v>
      </c>
      <c r="O35" s="17">
        <v>4826.6026541662986</v>
      </c>
      <c r="P35" s="18">
        <v>2236.9835766808401</v>
      </c>
      <c r="Q35" s="16">
        <v>1896.8688036983804</v>
      </c>
      <c r="R35" s="16">
        <v>854.83953768239019</v>
      </c>
      <c r="S35" s="17">
        <v>742.83510259783566</v>
      </c>
      <c r="T35" s="18">
        <v>-44.793777790990568</v>
      </c>
      <c r="U35" s="16">
        <v>-1.4068391447571003</v>
      </c>
      <c r="V35" s="16">
        <v>1354.1895165301464</v>
      </c>
      <c r="W35" s="17">
        <v>1603.6635112067318</v>
      </c>
      <c r="X35" s="18">
        <v>279.16404593985737</v>
      </c>
      <c r="Y35" s="16">
        <v>5924.4642182362741</v>
      </c>
      <c r="Z35" s="17">
        <v>2239.8602189278422</v>
      </c>
    </row>
    <row r="36" spans="2:26" s="19" customFormat="1" x14ac:dyDescent="0.25">
      <c r="B36" s="20" t="s">
        <v>25</v>
      </c>
      <c r="C36" s="31" t="s">
        <v>58</v>
      </c>
      <c r="D36" s="22">
        <f t="shared" ref="D36:F36" si="90">+D37+D38</f>
        <v>-1228.5065017778081</v>
      </c>
      <c r="E36" s="22">
        <f t="shared" si="90"/>
        <v>4197.0763474543182</v>
      </c>
      <c r="F36" s="22">
        <f t="shared" si="90"/>
        <v>1651.8766951912403</v>
      </c>
      <c r="G36" s="23">
        <f t="shared" ref="G36:J36" si="91">+G37+G38</f>
        <v>1817.9203309314755</v>
      </c>
      <c r="H36" s="24">
        <f t="shared" si="91"/>
        <v>1421.119946548085</v>
      </c>
      <c r="I36" s="22">
        <f t="shared" si="91"/>
        <v>1618.8574012848353</v>
      </c>
      <c r="J36" s="22">
        <f t="shared" si="91"/>
        <v>-1996.8562337614421</v>
      </c>
      <c r="K36" s="23">
        <f t="shared" ref="K36:M36" si="92">+K37+K38</f>
        <v>1087.7194379882392</v>
      </c>
      <c r="L36" s="24">
        <f t="shared" si="92"/>
        <v>-3288.5291836693314</v>
      </c>
      <c r="M36" s="22">
        <f t="shared" si="92"/>
        <v>-185.63041972862618</v>
      </c>
      <c r="N36" s="22">
        <f t="shared" ref="N36:P36" si="93">+N37+N38</f>
        <v>1254.6280497132914</v>
      </c>
      <c r="O36" s="23">
        <f t="shared" si="93"/>
        <v>5979.1394566670215</v>
      </c>
      <c r="P36" s="24">
        <f t="shared" si="93"/>
        <v>5499.0810277532191</v>
      </c>
      <c r="Q36" s="22">
        <f t="shared" ref="Q36:R36" si="94">+Q37+Q38</f>
        <v>1906.7972788709517</v>
      </c>
      <c r="R36" s="22">
        <f t="shared" si="94"/>
        <v>-1206.5923190669337</v>
      </c>
      <c r="S36" s="23">
        <f t="shared" ref="S36:T36" si="95">+S37+S38</f>
        <v>3635.5393191479347</v>
      </c>
      <c r="T36" s="24">
        <f t="shared" si="95"/>
        <v>-4700.5821490753951</v>
      </c>
      <c r="U36" s="22">
        <f t="shared" ref="U36:V36" si="96">+U37+U38</f>
        <v>-2518.9951407370741</v>
      </c>
      <c r="V36" s="22">
        <f t="shared" si="96"/>
        <v>8453.5402006267377</v>
      </c>
      <c r="W36" s="23">
        <f t="shared" ref="W36:X36" si="97">+W37+W38</f>
        <v>2433.1333217542319</v>
      </c>
      <c r="X36" s="24">
        <f t="shared" si="97"/>
        <v>-3876.2089688342098</v>
      </c>
      <c r="Y36" s="22">
        <f t="shared" ref="Y36:Z36" si="98">+Y37+Y38</f>
        <v>-1276.2009798547031</v>
      </c>
      <c r="Z36" s="23">
        <f t="shared" si="98"/>
        <v>148.3585725653104</v>
      </c>
    </row>
    <row r="37" spans="2:26" s="19" customFormat="1" x14ac:dyDescent="0.25">
      <c r="B37" s="14" t="s">
        <v>77</v>
      </c>
      <c r="C37" s="26" t="s">
        <v>59</v>
      </c>
      <c r="D37" s="16">
        <v>-1232.7513828549254</v>
      </c>
      <c r="E37" s="16">
        <v>4549.1929624842978</v>
      </c>
      <c r="F37" s="16">
        <v>1697.0899108652925</v>
      </c>
      <c r="G37" s="17">
        <v>2259.6725460207399</v>
      </c>
      <c r="H37" s="18">
        <v>1282.6217974621477</v>
      </c>
      <c r="I37" s="16">
        <v>1565.1066244147892</v>
      </c>
      <c r="J37" s="16">
        <v>-2253.7991096748192</v>
      </c>
      <c r="K37" s="17">
        <v>857.50072414663657</v>
      </c>
      <c r="L37" s="18">
        <v>-3482.4947108889751</v>
      </c>
      <c r="M37" s="16">
        <v>486.52721380706691</v>
      </c>
      <c r="N37" s="16">
        <v>210.86332874989307</v>
      </c>
      <c r="O37" s="17">
        <v>7397.4119619735229</v>
      </c>
      <c r="P37" s="18">
        <v>5397.8931028860434</v>
      </c>
      <c r="Q37" s="16">
        <v>2058.8948024281999</v>
      </c>
      <c r="R37" s="16">
        <v>-1465.6641870860467</v>
      </c>
      <c r="S37" s="17">
        <v>4030.2118288957759</v>
      </c>
      <c r="T37" s="18">
        <v>-5058.0275080691845</v>
      </c>
      <c r="U37" s="16">
        <v>-2360.1111009491024</v>
      </c>
      <c r="V37" s="16">
        <v>8116.0080459872242</v>
      </c>
      <c r="W37" s="17">
        <v>2509.146016852706</v>
      </c>
      <c r="X37" s="18">
        <v>-3955.7320520342146</v>
      </c>
      <c r="Y37" s="16">
        <v>-1043.0841078716146</v>
      </c>
      <c r="Z37" s="17">
        <v>-297.7884355430956</v>
      </c>
    </row>
    <row r="38" spans="2:26" s="19" customFormat="1" x14ac:dyDescent="0.25">
      <c r="B38" s="20" t="s">
        <v>78</v>
      </c>
      <c r="C38" s="21" t="s">
        <v>60</v>
      </c>
      <c r="D38" s="22">
        <v>4.2448810771172063</v>
      </c>
      <c r="E38" s="22">
        <v>-352.11661502997913</v>
      </c>
      <c r="F38" s="22">
        <v>-45.213215674052236</v>
      </c>
      <c r="G38" s="23">
        <v>-441.75221508926433</v>
      </c>
      <c r="H38" s="24">
        <v>138.49814908593714</v>
      </c>
      <c r="I38" s="22">
        <v>53.750776870046238</v>
      </c>
      <c r="J38" s="22">
        <v>256.94287591337695</v>
      </c>
      <c r="K38" s="23">
        <v>230.21871384160261</v>
      </c>
      <c r="L38" s="24">
        <v>193.96552721964383</v>
      </c>
      <c r="M38" s="22">
        <v>-672.15763353569309</v>
      </c>
      <c r="N38" s="22">
        <v>1043.7647209633983</v>
      </c>
      <c r="O38" s="23">
        <v>-1418.2725053065012</v>
      </c>
      <c r="P38" s="24">
        <v>101.18792486717604</v>
      </c>
      <c r="Q38" s="22">
        <v>-152.09752355724817</v>
      </c>
      <c r="R38" s="22">
        <v>259.07186801911303</v>
      </c>
      <c r="S38" s="23">
        <v>-394.67250974784105</v>
      </c>
      <c r="T38" s="24">
        <v>357.44535899378923</v>
      </c>
      <c r="U38" s="22">
        <v>-158.88403978797157</v>
      </c>
      <c r="V38" s="22">
        <v>337.53215463951312</v>
      </c>
      <c r="W38" s="23">
        <v>-76.012695098474069</v>
      </c>
      <c r="X38" s="24">
        <v>79.523083200004763</v>
      </c>
      <c r="Y38" s="22">
        <v>-233.11687198308852</v>
      </c>
      <c r="Z38" s="23">
        <v>446.147008108406</v>
      </c>
    </row>
    <row r="39" spans="2:26" s="19" customFormat="1" x14ac:dyDescent="0.25">
      <c r="B39" s="14" t="s">
        <v>26</v>
      </c>
      <c r="C39" s="15" t="s">
        <v>27</v>
      </c>
      <c r="D39" s="16">
        <f t="shared" ref="D39:F39" si="99">+D40+D41</f>
        <v>2044.8881616726239</v>
      </c>
      <c r="E39" s="16">
        <f t="shared" si="99"/>
        <v>5747.8194435804835</v>
      </c>
      <c r="F39" s="16">
        <f t="shared" si="99"/>
        <v>2551.6406820179777</v>
      </c>
      <c r="G39" s="17">
        <f t="shared" ref="G39:J39" si="100">+G40+G41</f>
        <v>3330.2027908356094</v>
      </c>
      <c r="H39" s="18">
        <f t="shared" si="100"/>
        <v>2206.6605213846397</v>
      </c>
      <c r="I39" s="16">
        <f t="shared" si="100"/>
        <v>5161.2745048326024</v>
      </c>
      <c r="J39" s="16">
        <f t="shared" si="100"/>
        <v>3843.9595361054007</v>
      </c>
      <c r="K39" s="17">
        <f t="shared" ref="K39:M39" si="101">+K40+K41</f>
        <v>7551.5627990773792</v>
      </c>
      <c r="L39" s="18">
        <f t="shared" si="101"/>
        <v>6616.2021131191395</v>
      </c>
      <c r="M39" s="16">
        <f t="shared" si="101"/>
        <v>6093.2542979015034</v>
      </c>
      <c r="N39" s="16">
        <f t="shared" ref="N39:P39" si="102">+N40+N41</f>
        <v>6418.8443740859866</v>
      </c>
      <c r="O39" s="17">
        <f t="shared" si="102"/>
        <v>5497.7128205044046</v>
      </c>
      <c r="P39" s="18">
        <f t="shared" si="102"/>
        <v>2173.2364565628832</v>
      </c>
      <c r="Q39" s="16">
        <f t="shared" ref="Q39:R39" si="103">+Q40+Q41</f>
        <v>2643.1996544650547</v>
      </c>
      <c r="R39" s="16">
        <f t="shared" si="103"/>
        <v>-636.88554963446029</v>
      </c>
      <c r="S39" s="17">
        <f t="shared" ref="S39:T39" si="104">+S40+S41</f>
        <v>7599.956315585121</v>
      </c>
      <c r="T39" s="18">
        <f t="shared" si="104"/>
        <v>2651.6986030185935</v>
      </c>
      <c r="U39" s="16">
        <f t="shared" ref="U39:V39" si="105">+U40+U41</f>
        <v>3501.8803787542802</v>
      </c>
      <c r="V39" s="16">
        <f t="shared" si="105"/>
        <v>9173.2320698657768</v>
      </c>
      <c r="W39" s="17">
        <f t="shared" ref="W39:X39" si="106">+W40+W41</f>
        <v>15928.161769482478</v>
      </c>
      <c r="X39" s="18">
        <f t="shared" si="106"/>
        <v>3345.5010501008587</v>
      </c>
      <c r="Y39" s="16">
        <f t="shared" ref="Y39:Z39" si="107">+Y40+Y41</f>
        <v>10351.157803190597</v>
      </c>
      <c r="Z39" s="17">
        <f t="shared" si="107"/>
        <v>8095.7151620211553</v>
      </c>
    </row>
    <row r="40" spans="2:26" s="19" customFormat="1" x14ac:dyDescent="0.25">
      <c r="B40" s="20" t="s">
        <v>79</v>
      </c>
      <c r="C40" s="21" t="s">
        <v>59</v>
      </c>
      <c r="D40" s="22">
        <v>593.57836279606397</v>
      </c>
      <c r="E40" s="22">
        <v>-355.43820261159533</v>
      </c>
      <c r="F40" s="22">
        <v>615.23360374743504</v>
      </c>
      <c r="G40" s="23">
        <v>-217.76178851374107</v>
      </c>
      <c r="H40" s="24">
        <v>301.9983203898696</v>
      </c>
      <c r="I40" s="22">
        <v>499.42390844334443</v>
      </c>
      <c r="J40" s="22">
        <v>993.31793807635927</v>
      </c>
      <c r="K40" s="23">
        <v>898.95322437261143</v>
      </c>
      <c r="L40" s="24">
        <v>5362.9432006666402</v>
      </c>
      <c r="M40" s="22">
        <v>797.95071337646505</v>
      </c>
      <c r="N40" s="22">
        <v>1073.4730138138473</v>
      </c>
      <c r="O40" s="23">
        <v>-1389.118476869698</v>
      </c>
      <c r="P40" s="24">
        <v>13.895822002757072</v>
      </c>
      <c r="Q40" s="22">
        <v>-131.34846080305846</v>
      </c>
      <c r="R40" s="22">
        <v>-237.28141987206379</v>
      </c>
      <c r="S40" s="23">
        <v>-1208.5273967570358</v>
      </c>
      <c r="T40" s="24">
        <v>479.10100690400293</v>
      </c>
      <c r="U40" s="22">
        <v>1120.0389381298771</v>
      </c>
      <c r="V40" s="22">
        <v>1376.6831982518099</v>
      </c>
      <c r="W40" s="23">
        <v>821.28618285348</v>
      </c>
      <c r="X40" s="24">
        <v>-508.54230925172908</v>
      </c>
      <c r="Y40" s="22">
        <v>780.18698628826655</v>
      </c>
      <c r="Z40" s="23">
        <v>1893.7774171667427</v>
      </c>
    </row>
    <row r="41" spans="2:26" s="19" customFormat="1" x14ac:dyDescent="0.25">
      <c r="B41" s="14" t="s">
        <v>80</v>
      </c>
      <c r="C41" s="26" t="s">
        <v>60</v>
      </c>
      <c r="D41" s="16">
        <v>1451.3097988765599</v>
      </c>
      <c r="E41" s="16">
        <v>6103.2576461920789</v>
      </c>
      <c r="F41" s="16">
        <v>1936.4070782705426</v>
      </c>
      <c r="G41" s="17">
        <v>3547.9645793493505</v>
      </c>
      <c r="H41" s="18">
        <v>1904.6622009947698</v>
      </c>
      <c r="I41" s="16">
        <v>4661.8505963892576</v>
      </c>
      <c r="J41" s="16">
        <v>2850.6415980290412</v>
      </c>
      <c r="K41" s="17">
        <v>6652.6095747047675</v>
      </c>
      <c r="L41" s="18">
        <v>1253.2589124524989</v>
      </c>
      <c r="M41" s="16">
        <v>5295.3035845250388</v>
      </c>
      <c r="N41" s="16">
        <v>5345.3713602721391</v>
      </c>
      <c r="O41" s="17">
        <v>6886.8312973741022</v>
      </c>
      <c r="P41" s="18">
        <v>2159.3406345601261</v>
      </c>
      <c r="Q41" s="16">
        <v>2774.5481152681132</v>
      </c>
      <c r="R41" s="16">
        <v>-399.6041297623965</v>
      </c>
      <c r="S41" s="17">
        <v>8808.4837123421567</v>
      </c>
      <c r="T41" s="18">
        <v>2172.5975961145905</v>
      </c>
      <c r="U41" s="16">
        <v>2381.8414406244033</v>
      </c>
      <c r="V41" s="16">
        <v>7796.5488716139662</v>
      </c>
      <c r="W41" s="17">
        <v>15106.875586628998</v>
      </c>
      <c r="X41" s="18">
        <v>3854.0433593525877</v>
      </c>
      <c r="Y41" s="16">
        <v>9570.9708169023306</v>
      </c>
      <c r="Z41" s="17">
        <v>6201.9377448544128</v>
      </c>
    </row>
    <row r="42" spans="2:26" s="19" customFormat="1" x14ac:dyDescent="0.25">
      <c r="B42" s="30" t="s">
        <v>28</v>
      </c>
      <c r="C42" s="21" t="s">
        <v>61</v>
      </c>
      <c r="D42" s="22">
        <v>1094.3720670919786</v>
      </c>
      <c r="E42" s="22">
        <v>208.50704963055773</v>
      </c>
      <c r="F42" s="22">
        <v>365.88851811204313</v>
      </c>
      <c r="G42" s="23">
        <v>1984.8677684684267</v>
      </c>
      <c r="H42" s="24">
        <v>1451.0922526043628</v>
      </c>
      <c r="I42" s="22">
        <v>2012.1561583648438</v>
      </c>
      <c r="J42" s="22">
        <v>2057.4075450718619</v>
      </c>
      <c r="K42" s="23">
        <v>2408.5401274487085</v>
      </c>
      <c r="L42" s="24">
        <v>3906.1230778596273</v>
      </c>
      <c r="M42" s="22">
        <v>4519.1014359287992</v>
      </c>
      <c r="N42" s="22">
        <v>3395.2463081360465</v>
      </c>
      <c r="O42" s="23">
        <v>3492.3567766592009</v>
      </c>
      <c r="P42" s="24">
        <v>1584.5867828166679</v>
      </c>
      <c r="Q42" s="22">
        <v>1056.7001536597484</v>
      </c>
      <c r="R42" s="22">
        <v>3350.2813450723602</v>
      </c>
      <c r="S42" s="23">
        <v>1309.071001065126</v>
      </c>
      <c r="T42" s="24">
        <v>1332.0145034870748</v>
      </c>
      <c r="U42" s="22">
        <v>2270.0971981219059</v>
      </c>
      <c r="V42" s="22">
        <v>3708.2465902582317</v>
      </c>
      <c r="W42" s="23">
        <v>5510.0628934456945</v>
      </c>
      <c r="X42" s="24">
        <v>1904.1806403622518</v>
      </c>
      <c r="Y42" s="22">
        <v>5289.8783641821638</v>
      </c>
      <c r="Z42" s="23">
        <v>2369.921719743108</v>
      </c>
    </row>
    <row r="43" spans="2:26" s="19" customFormat="1" x14ac:dyDescent="0.25">
      <c r="B43" s="14" t="s">
        <v>29</v>
      </c>
      <c r="C43" s="15" t="s">
        <v>62</v>
      </c>
      <c r="D43" s="16">
        <f t="shared" ref="D43:F43" si="108">+D44+D45+D46</f>
        <v>121.32530352283123</v>
      </c>
      <c r="E43" s="16">
        <f t="shared" si="108"/>
        <v>12.298743837506912</v>
      </c>
      <c r="F43" s="16">
        <f t="shared" si="108"/>
        <v>48.332905266657249</v>
      </c>
      <c r="G43" s="17">
        <f t="shared" ref="G43:J43" si="109">+G44+G45+G46</f>
        <v>41.152746337716394</v>
      </c>
      <c r="H43" s="18">
        <f t="shared" si="109"/>
        <v>37.770473425693034</v>
      </c>
      <c r="I43" s="16">
        <f t="shared" si="109"/>
        <v>90.571557139557171</v>
      </c>
      <c r="J43" s="16">
        <f t="shared" si="109"/>
        <v>112.13783355172195</v>
      </c>
      <c r="K43" s="17">
        <f t="shared" ref="K43:M43" si="110">+K44+K45+K46</f>
        <v>84.12202793867479</v>
      </c>
      <c r="L43" s="18">
        <f t="shared" si="110"/>
        <v>27.744023940283476</v>
      </c>
      <c r="M43" s="16">
        <f t="shared" si="110"/>
        <v>169.61415982315717</v>
      </c>
      <c r="N43" s="16">
        <f t="shared" ref="N43:P43" si="111">+N44+N45+N46</f>
        <v>191.6471741685335</v>
      </c>
      <c r="O43" s="17">
        <f t="shared" si="111"/>
        <v>28.020229281424051</v>
      </c>
      <c r="P43" s="18">
        <f t="shared" si="111"/>
        <v>41.518738253947816</v>
      </c>
      <c r="Q43" s="16">
        <f t="shared" ref="Q43:R43" si="112">+Q44+Q45+Q46</f>
        <v>125.15542096391469</v>
      </c>
      <c r="R43" s="16">
        <f t="shared" si="112"/>
        <v>116.83075401714676</v>
      </c>
      <c r="S43" s="17">
        <f t="shared" ref="S43:T43" si="113">+S44+S45+S46</f>
        <v>184.85300087973957</v>
      </c>
      <c r="T43" s="18">
        <f t="shared" si="113"/>
        <v>-35.112662349708174</v>
      </c>
      <c r="U43" s="16">
        <f t="shared" ref="U43:V43" si="114">+U44+U45+U46</f>
        <v>228.14563182857415</v>
      </c>
      <c r="V43" s="16">
        <f t="shared" si="114"/>
        <v>63.525335975147087</v>
      </c>
      <c r="W43" s="17">
        <f t="shared" ref="W43:X43" si="115">+W44+W45+W46</f>
        <v>-44.436129287378989</v>
      </c>
      <c r="X43" s="18">
        <f t="shared" si="115"/>
        <v>4.713170021934566</v>
      </c>
      <c r="Y43" s="16">
        <f t="shared" ref="Y43:Z43" si="116">+Y44+Y45+Y46</f>
        <v>69.305678590003438</v>
      </c>
      <c r="Z43" s="17">
        <f t="shared" si="116"/>
        <v>14.271104211850194</v>
      </c>
    </row>
    <row r="44" spans="2:26" s="19" customFormat="1" x14ac:dyDescent="0.25">
      <c r="B44" s="20" t="s">
        <v>81</v>
      </c>
      <c r="C44" s="21" t="s">
        <v>63</v>
      </c>
      <c r="D44" s="22">
        <v>410.55459578741011</v>
      </c>
      <c r="E44" s="22">
        <v>2.7875555155754661</v>
      </c>
      <c r="F44" s="22">
        <v>30.599569903737983</v>
      </c>
      <c r="G44" s="23">
        <v>32.933315936510766</v>
      </c>
      <c r="H44" s="24">
        <v>27.096504968466274</v>
      </c>
      <c r="I44" s="22">
        <v>77.238565461303764</v>
      </c>
      <c r="J44" s="22">
        <v>99.67949715358516</v>
      </c>
      <c r="K44" s="23">
        <v>90.424764481883585</v>
      </c>
      <c r="L44" s="24">
        <v>15.931721520283384</v>
      </c>
      <c r="M44" s="22">
        <v>157.51224807315717</v>
      </c>
      <c r="N44" s="22">
        <v>180.00804079853364</v>
      </c>
      <c r="O44" s="23">
        <v>21.26623719142394</v>
      </c>
      <c r="P44" s="24">
        <v>32.631274253947794</v>
      </c>
      <c r="Q44" s="22">
        <v>112.38465696391471</v>
      </c>
      <c r="R44" s="22">
        <v>106.04590701714675</v>
      </c>
      <c r="S44" s="23">
        <v>174.22867687973957</v>
      </c>
      <c r="T44" s="24">
        <v>-46.932122349708109</v>
      </c>
      <c r="U44" s="22">
        <v>214.05525482857416</v>
      </c>
      <c r="V44" s="22">
        <v>52.796733975147063</v>
      </c>
      <c r="W44" s="23">
        <v>-55.178926287378985</v>
      </c>
      <c r="X44" s="24">
        <v>-7.6501189780654428</v>
      </c>
      <c r="Y44" s="22">
        <v>57.473030590003489</v>
      </c>
      <c r="Z44" s="23">
        <v>3.4863582118501526</v>
      </c>
    </row>
    <row r="45" spans="2:26" s="19" customFormat="1" x14ac:dyDescent="0.25">
      <c r="B45" s="25" t="s">
        <v>82</v>
      </c>
      <c r="C45" s="26" t="s">
        <v>64</v>
      </c>
      <c r="D45" s="16">
        <v>-289.22929226457887</v>
      </c>
      <c r="E45" s="16">
        <v>9.5111883219314457</v>
      </c>
      <c r="F45" s="16">
        <v>17.73333536291927</v>
      </c>
      <c r="G45" s="17">
        <v>8.2194304012056278</v>
      </c>
      <c r="H45" s="18">
        <v>10.673968457226758</v>
      </c>
      <c r="I45" s="16">
        <v>13.332991678253411</v>
      </c>
      <c r="J45" s="16">
        <v>12.458336398136789</v>
      </c>
      <c r="K45" s="17">
        <v>-6.3027365432087912</v>
      </c>
      <c r="L45" s="18">
        <v>11.812302420000094</v>
      </c>
      <c r="M45" s="16">
        <v>12.101911749999999</v>
      </c>
      <c r="N45" s="16">
        <v>11.639133369999854</v>
      </c>
      <c r="O45" s="17">
        <v>6.7539920900001107</v>
      </c>
      <c r="P45" s="18">
        <v>8.8874640000000227</v>
      </c>
      <c r="Q45" s="16">
        <v>12.770763999999986</v>
      </c>
      <c r="R45" s="16">
        <v>10.784847000000013</v>
      </c>
      <c r="S45" s="17">
        <v>10.624324000000001</v>
      </c>
      <c r="T45" s="18">
        <v>11.819459999999935</v>
      </c>
      <c r="U45" s="16">
        <v>14.090376999999989</v>
      </c>
      <c r="V45" s="16">
        <v>10.728602000000024</v>
      </c>
      <c r="W45" s="17">
        <v>10.742796999999996</v>
      </c>
      <c r="X45" s="18">
        <v>12.363289000000009</v>
      </c>
      <c r="Y45" s="16">
        <v>11.832647999999949</v>
      </c>
      <c r="Z45" s="17">
        <v>10.784746000000041</v>
      </c>
    </row>
    <row r="46" spans="2:26" s="19" customFormat="1" x14ac:dyDescent="0.25">
      <c r="B46" s="20" t="s">
        <v>83</v>
      </c>
      <c r="C46" s="21" t="s">
        <v>65</v>
      </c>
      <c r="D46" s="22">
        <v>0</v>
      </c>
      <c r="E46" s="22">
        <v>0</v>
      </c>
      <c r="F46" s="22">
        <v>0</v>
      </c>
      <c r="G46" s="23">
        <v>0</v>
      </c>
      <c r="H46" s="24">
        <v>0</v>
      </c>
      <c r="I46" s="22">
        <v>0</v>
      </c>
      <c r="J46" s="22">
        <v>0</v>
      </c>
      <c r="K46" s="23">
        <v>0</v>
      </c>
      <c r="L46" s="24">
        <v>0</v>
      </c>
      <c r="M46" s="22">
        <v>0</v>
      </c>
      <c r="N46" s="22">
        <v>0</v>
      </c>
      <c r="O46" s="23">
        <v>0</v>
      </c>
      <c r="P46" s="24">
        <v>0</v>
      </c>
      <c r="Q46" s="22">
        <v>0</v>
      </c>
      <c r="R46" s="22">
        <v>0</v>
      </c>
      <c r="S46" s="23">
        <v>0</v>
      </c>
      <c r="T46" s="24">
        <v>0</v>
      </c>
      <c r="U46" s="22">
        <v>0</v>
      </c>
      <c r="V46" s="22">
        <v>0</v>
      </c>
      <c r="W46" s="23">
        <v>0</v>
      </c>
      <c r="X46" s="24">
        <v>0</v>
      </c>
      <c r="Y46" s="22">
        <v>0</v>
      </c>
      <c r="Z46" s="23">
        <v>0</v>
      </c>
    </row>
    <row r="47" spans="2:26" s="19" customFormat="1" x14ac:dyDescent="0.25">
      <c r="B47" s="14" t="s">
        <v>30</v>
      </c>
      <c r="C47" s="15" t="s">
        <v>66</v>
      </c>
      <c r="D47" s="16">
        <v>1.9933340000000001E-2</v>
      </c>
      <c r="E47" s="16">
        <v>-1.9933340000000001E-2</v>
      </c>
      <c r="F47" s="16">
        <v>0</v>
      </c>
      <c r="G47" s="17">
        <v>0</v>
      </c>
      <c r="H47" s="18">
        <v>0</v>
      </c>
      <c r="I47" s="16">
        <v>0</v>
      </c>
      <c r="J47" s="16">
        <v>0</v>
      </c>
      <c r="K47" s="17">
        <v>3.2571450000000203E-2</v>
      </c>
      <c r="L47" s="18">
        <v>0.74837141000000007</v>
      </c>
      <c r="M47" s="16">
        <v>-0.78094286000000002</v>
      </c>
      <c r="N47" s="16">
        <v>0</v>
      </c>
      <c r="O47" s="17">
        <v>1.3673571299999998</v>
      </c>
      <c r="P47" s="18">
        <v>1.9099286000000009</v>
      </c>
      <c r="Q47" s="16">
        <v>-1.9137857299999999</v>
      </c>
      <c r="R47" s="16">
        <v>0</v>
      </c>
      <c r="S47" s="17">
        <v>0</v>
      </c>
      <c r="T47" s="18">
        <v>0</v>
      </c>
      <c r="U47" s="16">
        <v>0</v>
      </c>
      <c r="V47" s="16">
        <v>0</v>
      </c>
      <c r="W47" s="17">
        <v>0.19165457</v>
      </c>
      <c r="X47" s="18">
        <v>7.4236940000000112E-2</v>
      </c>
      <c r="Y47" s="16">
        <v>-2.18698900000001E-2</v>
      </c>
      <c r="Z47" s="17">
        <v>3.5583780000000099E-2</v>
      </c>
    </row>
    <row r="48" spans="2:26" s="19" customFormat="1" x14ac:dyDescent="0.25">
      <c r="B48" s="30" t="s">
        <v>31</v>
      </c>
      <c r="C48" s="31" t="s">
        <v>70</v>
      </c>
      <c r="D48" s="22">
        <f t="shared" ref="D48:F48" si="117">+D49+D50</f>
        <v>1111.9378753375622</v>
      </c>
      <c r="E48" s="22">
        <f t="shared" si="117"/>
        <v>688.66381972132467</v>
      </c>
      <c r="F48" s="22">
        <f t="shared" si="117"/>
        <v>1567.9841292878141</v>
      </c>
      <c r="G48" s="23">
        <f t="shared" ref="G48:J48" si="118">+G49+G50</f>
        <v>1021.2518040629511</v>
      </c>
      <c r="H48" s="24">
        <f t="shared" si="118"/>
        <v>2952.1143644628564</v>
      </c>
      <c r="I48" s="22">
        <f t="shared" si="118"/>
        <v>3419.1731124063144</v>
      </c>
      <c r="J48" s="22">
        <f t="shared" si="118"/>
        <v>3386.7321693098033</v>
      </c>
      <c r="K48" s="23">
        <f t="shared" ref="K48:M48" si="119">+K49+K50</f>
        <v>2842.2750380114435</v>
      </c>
      <c r="L48" s="24">
        <f t="shared" si="119"/>
        <v>2767.5346362930532</v>
      </c>
      <c r="M48" s="22">
        <f t="shared" si="119"/>
        <v>787.68514552087402</v>
      </c>
      <c r="N48" s="22">
        <f t="shared" ref="N48:P48" si="120">+N49+N50</f>
        <v>5685.4272909755764</v>
      </c>
      <c r="O48" s="23">
        <f t="shared" si="120"/>
        <v>1291.4071989670701</v>
      </c>
      <c r="P48" s="24">
        <f t="shared" si="120"/>
        <v>846.95163412745342</v>
      </c>
      <c r="Q48" s="22">
        <f t="shared" ref="Q48:R48" si="121">+Q49+Q50</f>
        <v>1106.1801945057309</v>
      </c>
      <c r="R48" s="22">
        <f t="shared" si="121"/>
        <v>-1241.8764821650507</v>
      </c>
      <c r="S48" s="23">
        <f t="shared" ref="S48:T48" si="122">+S49+S50</f>
        <v>615.53428909044737</v>
      </c>
      <c r="T48" s="24">
        <f t="shared" si="122"/>
        <v>1751.171896577001</v>
      </c>
      <c r="U48" s="22">
        <f t="shared" ref="U48:V48" si="123">+U49+U50</f>
        <v>3377.6714284201234</v>
      </c>
      <c r="V48" s="22">
        <f t="shared" si="123"/>
        <v>-1708.3202560194741</v>
      </c>
      <c r="W48" s="23">
        <f t="shared" ref="W48:X48" si="124">+W49+W50</f>
        <v>780.8853722263101</v>
      </c>
      <c r="X48" s="24">
        <f t="shared" si="124"/>
        <v>4865.6201653948165</v>
      </c>
      <c r="Y48" s="22">
        <f t="shared" ref="Y48:Z48" si="125">+Y49+Y50</f>
        <v>1901.4039765734797</v>
      </c>
      <c r="Z48" s="23">
        <f t="shared" si="125"/>
        <v>1212.1954910858744</v>
      </c>
    </row>
    <row r="49" spans="2:26" s="19" customFormat="1" x14ac:dyDescent="0.25">
      <c r="B49" s="25" t="s">
        <v>84</v>
      </c>
      <c r="C49" s="19" t="s">
        <v>68</v>
      </c>
      <c r="D49" s="16">
        <v>1039.2481952391529</v>
      </c>
      <c r="E49" s="16">
        <v>353.41862063898714</v>
      </c>
      <c r="F49" s="16">
        <v>1457.8035801969068</v>
      </c>
      <c r="G49" s="17">
        <v>751.34891702200684</v>
      </c>
      <c r="H49" s="18">
        <v>1600.7349601259796</v>
      </c>
      <c r="I49" s="16">
        <v>2152.0075830711189</v>
      </c>
      <c r="J49" s="16">
        <v>2286.0869926085716</v>
      </c>
      <c r="K49" s="17">
        <v>2562.8071557444164</v>
      </c>
      <c r="L49" s="18">
        <v>648.05822906341052</v>
      </c>
      <c r="M49" s="16">
        <v>-25.668055968540894</v>
      </c>
      <c r="N49" s="16">
        <v>4122.2521179171445</v>
      </c>
      <c r="O49" s="17">
        <v>639.18928460386894</v>
      </c>
      <c r="P49" s="18">
        <v>244.47203410723301</v>
      </c>
      <c r="Q49" s="16">
        <v>1026.3805011476045</v>
      </c>
      <c r="R49" s="16">
        <v>-1165.5886794763667</v>
      </c>
      <c r="S49" s="17">
        <v>286.54427085961669</v>
      </c>
      <c r="T49" s="18">
        <v>1365.6748523119115</v>
      </c>
      <c r="U49" s="16">
        <v>1120.2610076217932</v>
      </c>
      <c r="V49" s="16">
        <v>336.18448039020097</v>
      </c>
      <c r="W49" s="17">
        <v>751.58419015187371</v>
      </c>
      <c r="X49" s="18">
        <v>3431.3839022250804</v>
      </c>
      <c r="Y49" s="16">
        <v>689.65070964157201</v>
      </c>
      <c r="Z49" s="17">
        <v>1824.6749593928957</v>
      </c>
    </row>
    <row r="50" spans="2:26" s="19" customFormat="1" x14ac:dyDescent="0.25">
      <c r="B50" s="35" t="s">
        <v>85</v>
      </c>
      <c r="C50" s="36" t="s">
        <v>71</v>
      </c>
      <c r="D50" s="37">
        <v>72.689680098409383</v>
      </c>
      <c r="E50" s="37">
        <v>335.24519908233759</v>
      </c>
      <c r="F50" s="37">
        <v>110.18054909090731</v>
      </c>
      <c r="G50" s="38">
        <v>269.90288704094428</v>
      </c>
      <c r="H50" s="39">
        <v>1351.3794043368771</v>
      </c>
      <c r="I50" s="37">
        <v>1267.1655293351955</v>
      </c>
      <c r="J50" s="37">
        <v>1100.6451767012318</v>
      </c>
      <c r="K50" s="38">
        <v>279.46788226702694</v>
      </c>
      <c r="L50" s="39">
        <v>2119.4764072296425</v>
      </c>
      <c r="M50" s="37">
        <v>813.35320148941491</v>
      </c>
      <c r="N50" s="37">
        <v>1563.1751730584317</v>
      </c>
      <c r="O50" s="38">
        <v>652.21791436320132</v>
      </c>
      <c r="P50" s="39">
        <v>602.47960002022035</v>
      </c>
      <c r="Q50" s="37">
        <v>79.79969335812639</v>
      </c>
      <c r="R50" s="37">
        <v>-76.287802688684081</v>
      </c>
      <c r="S50" s="38">
        <v>328.99001823083069</v>
      </c>
      <c r="T50" s="39">
        <v>385.49704426508936</v>
      </c>
      <c r="U50" s="37">
        <v>2257.4104207983301</v>
      </c>
      <c r="V50" s="37">
        <v>-2044.5047364096749</v>
      </c>
      <c r="W50" s="38">
        <v>29.301182074436412</v>
      </c>
      <c r="X50" s="39">
        <v>1434.236263169736</v>
      </c>
      <c r="Y50" s="37">
        <v>1211.7532669319078</v>
      </c>
      <c r="Z50" s="38">
        <v>-612.47946830702142</v>
      </c>
    </row>
    <row r="51" spans="2:26" x14ac:dyDescent="0.25">
      <c r="B51" s="41"/>
      <c r="C51" s="42" t="s">
        <v>87</v>
      </c>
      <c r="D51" s="43">
        <f t="shared" ref="D51:F51" si="126">+D4-D28</f>
        <v>-4216.2433306824296</v>
      </c>
      <c r="E51" s="43">
        <f t="shared" si="126"/>
        <v>-1434.9189981316013</v>
      </c>
      <c r="F51" s="43">
        <f t="shared" si="126"/>
        <v>-6093.5889777330804</v>
      </c>
      <c r="G51" s="44">
        <f t="shared" ref="G51:J51" si="127">+G4-G28</f>
        <v>-6333.1752618918108</v>
      </c>
      <c r="H51" s="45">
        <f t="shared" si="127"/>
        <v>-7421.5515333922131</v>
      </c>
      <c r="I51" s="43">
        <f t="shared" si="127"/>
        <v>-10037.712402979279</v>
      </c>
      <c r="J51" s="43">
        <f t="shared" si="127"/>
        <v>-7541.3772486776543</v>
      </c>
      <c r="K51" s="44">
        <f t="shared" ref="K51:M51" si="128">+K4-K28</f>
        <v>-6620.1483163578087</v>
      </c>
      <c r="L51" s="45">
        <f t="shared" si="128"/>
        <v>-10917.227524500828</v>
      </c>
      <c r="M51" s="43">
        <f t="shared" si="128"/>
        <v>-7769.2149222400167</v>
      </c>
      <c r="N51" s="43">
        <f t="shared" ref="N51:P51" si="129">+N4-N28</f>
        <v>-12344.507061287775</v>
      </c>
      <c r="O51" s="44">
        <f t="shared" si="129"/>
        <v>-14743.442211407422</v>
      </c>
      <c r="P51" s="45">
        <f t="shared" si="129"/>
        <v>-6919.8838159563102</v>
      </c>
      <c r="Q51" s="43">
        <f t="shared" ref="Q51:R51" si="130">+Q4-Q28</f>
        <v>-5361.070312246482</v>
      </c>
      <c r="R51" s="43">
        <f t="shared" si="130"/>
        <v>-10443.390839768515</v>
      </c>
      <c r="S51" s="44">
        <f t="shared" ref="S51:T51" si="131">+S4-S28</f>
        <v>-8190.5748871272881</v>
      </c>
      <c r="T51" s="45">
        <f t="shared" si="131"/>
        <v>-6926.7653720521357</v>
      </c>
      <c r="U51" s="43">
        <f t="shared" ref="U51:V51" si="132">+U4-U28</f>
        <v>-12226.403250612693</v>
      </c>
      <c r="V51" s="43">
        <f t="shared" si="132"/>
        <v>-16972.281236614512</v>
      </c>
      <c r="W51" s="44">
        <f t="shared" ref="W51:X51" si="133">+W4-W28</f>
        <v>-21918.210437412406</v>
      </c>
      <c r="X51" s="45">
        <f t="shared" si="133"/>
        <v>-19964.249188931259</v>
      </c>
      <c r="Y51" s="43">
        <f t="shared" ref="Y51:Z51" si="134">+Y4-Y28</f>
        <v>-18006.298072220954</v>
      </c>
      <c r="Z51" s="44">
        <f t="shared" si="134"/>
        <v>-16707.612784693891</v>
      </c>
    </row>
    <row r="52" spans="2:26" ht="11.25" customHeight="1" x14ac:dyDescent="0.25">
      <c r="C52" s="46"/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</row>
    <row r="53" spans="2:26" ht="11.25" hidden="1" customHeight="1" x14ac:dyDescent="0.25"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2:26" ht="15" hidden="1" customHeight="1" x14ac:dyDescent="0.2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1.25" hidden="1" customHeight="1" x14ac:dyDescent="0.2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9">
    <mergeCell ref="X2:Z2"/>
    <mergeCell ref="T2:W2"/>
    <mergeCell ref="B2:C3"/>
    <mergeCell ref="B4:C4"/>
    <mergeCell ref="B28:C28"/>
    <mergeCell ref="P2:S2"/>
    <mergeCell ref="L2:O2"/>
    <mergeCell ref="D2:G2"/>
    <mergeCell ref="H2:K2"/>
  </mergeCells>
  <phoneticPr fontId="2" type="noConversion"/>
  <conditionalFormatting sqref="D4:Z50">
    <cfRule type="cellIs" dxfId="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344-C0B5-4ABB-B586-3E823BC28A34}">
  <sheetPr codeName="Sheet2">
    <tabColor rgb="FF374C4A"/>
    <outlinePr summaryBelow="0" summaryRight="0"/>
    <pageSetUpPr fitToPage="1"/>
  </sheetPr>
  <dimension ref="B1:Z55"/>
  <sheetViews>
    <sheetView showGridLines="0" zoomScaleNormal="100" zoomScaleSheetLayoutView="70" workbookViewId="0">
      <pane xSplit="3" ySplit="3" topLeftCell="X4" activePane="bottomRight" state="frozen"/>
      <selection activeCell="Z2" sqref="Z2"/>
      <selection pane="topRight" activeCell="Z2" sqref="Z2"/>
      <selection pane="bottomLeft" activeCell="Z2" sqref="Z2"/>
      <selection pane="bottomRight"/>
    </sheetView>
  </sheetViews>
  <sheetFormatPr defaultColWidth="0" defaultRowHeight="12.75" zeroHeight="1" x14ac:dyDescent="0.25"/>
  <cols>
    <col min="1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20.570312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6" ht="28.5" customHeight="1" x14ac:dyDescent="0.2">
      <c r="B1" s="1" t="s">
        <v>106</v>
      </c>
      <c r="C1" s="5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4"/>
      <c r="S1" s="4"/>
      <c r="T1" s="4"/>
      <c r="V1" s="4"/>
      <c r="W1" s="4"/>
      <c r="X1" s="4"/>
      <c r="Z1" s="4" t="s">
        <v>13</v>
      </c>
    </row>
    <row r="2" spans="2:26" s="6" customFormat="1" ht="21" customHeight="1" x14ac:dyDescent="0.25">
      <c r="B2" s="56" t="s">
        <v>86</v>
      </c>
      <c r="C2" s="57"/>
      <c r="D2" s="62">
        <v>2020</v>
      </c>
      <c r="E2" s="63"/>
      <c r="F2" s="63"/>
      <c r="G2" s="64"/>
      <c r="H2" s="62">
        <v>2021</v>
      </c>
      <c r="I2" s="63"/>
      <c r="J2" s="63"/>
      <c r="K2" s="64"/>
      <c r="L2" s="52">
        <v>2022</v>
      </c>
      <c r="M2" s="54"/>
      <c r="N2" s="54"/>
      <c r="O2" s="55"/>
      <c r="P2" s="52">
        <v>2023</v>
      </c>
      <c r="Q2" s="54"/>
      <c r="R2" s="54"/>
      <c r="S2" s="55"/>
      <c r="T2" s="52">
        <v>2024</v>
      </c>
      <c r="U2" s="54"/>
      <c r="V2" s="54"/>
      <c r="W2" s="55"/>
      <c r="X2" s="52">
        <v>2025</v>
      </c>
      <c r="Y2" s="53"/>
      <c r="Z2" s="65"/>
    </row>
    <row r="3" spans="2:26" s="6" customFormat="1" ht="21" customHeight="1" x14ac:dyDescent="0.25">
      <c r="B3" s="56"/>
      <c r="C3" s="57"/>
      <c r="D3" s="7" t="s">
        <v>2</v>
      </c>
      <c r="E3" s="8" t="s">
        <v>0</v>
      </c>
      <c r="F3" s="8" t="s">
        <v>1</v>
      </c>
      <c r="G3" s="9" t="s">
        <v>8</v>
      </c>
      <c r="H3" s="7" t="s">
        <v>3</v>
      </c>
      <c r="I3" s="8" t="s">
        <v>4</v>
      </c>
      <c r="J3" s="8" t="s">
        <v>5</v>
      </c>
      <c r="K3" s="9" t="s">
        <v>9</v>
      </c>
      <c r="L3" s="7" t="s">
        <v>7</v>
      </c>
      <c r="M3" s="8" t="s">
        <v>6</v>
      </c>
      <c r="N3" s="8" t="s">
        <v>10</v>
      </c>
      <c r="O3" s="9" t="s">
        <v>11</v>
      </c>
      <c r="P3" s="7" t="s">
        <v>12</v>
      </c>
      <c r="Q3" s="8" t="s">
        <v>14</v>
      </c>
      <c r="R3" s="8" t="s">
        <v>18</v>
      </c>
      <c r="S3" s="9" t="s">
        <v>15</v>
      </c>
      <c r="T3" s="7" t="s">
        <v>16</v>
      </c>
      <c r="U3" s="8" t="s">
        <v>17</v>
      </c>
      <c r="V3" s="8" t="s">
        <v>107</v>
      </c>
      <c r="W3" s="9" t="s">
        <v>108</v>
      </c>
      <c r="X3" s="7" t="s">
        <v>109</v>
      </c>
      <c r="Y3" s="8" t="s">
        <v>110</v>
      </c>
      <c r="Z3" s="9" t="s">
        <v>111</v>
      </c>
    </row>
    <row r="4" spans="2:26" s="13" customFormat="1" ht="15" customHeight="1" x14ac:dyDescent="0.25">
      <c r="B4" s="58" t="s">
        <v>19</v>
      </c>
      <c r="C4" s="59"/>
      <c r="D4" s="10">
        <f>D5+D8+D12+D15+D18+D19+D23+D24</f>
        <v>1187.4683112277053</v>
      </c>
      <c r="E4" s="10">
        <f t="shared" ref="E4:U4" si="0">E5+E8+E12+E15+E18+E19+E23+E24</f>
        <v>2317.2671068390632</v>
      </c>
      <c r="F4" s="10">
        <f t="shared" si="0"/>
        <v>1742.5673022779638</v>
      </c>
      <c r="G4" s="11">
        <f t="shared" si="0"/>
        <v>1382.43430968704</v>
      </c>
      <c r="H4" s="12">
        <f t="shared" si="0"/>
        <v>1613.8675725875519</v>
      </c>
      <c r="I4" s="10">
        <f t="shared" si="0"/>
        <v>920.82371723934898</v>
      </c>
      <c r="J4" s="10">
        <f t="shared" si="0"/>
        <v>2554.3053729028534</v>
      </c>
      <c r="K4" s="11">
        <f t="shared" si="0"/>
        <v>3886.2751262039396</v>
      </c>
      <c r="L4" s="12">
        <f t="shared" si="0"/>
        <v>1873.7445948830209</v>
      </c>
      <c r="M4" s="10">
        <f t="shared" si="0"/>
        <v>2711.0960804170704</v>
      </c>
      <c r="N4" s="10">
        <f t="shared" si="0"/>
        <v>2704.6856833755796</v>
      </c>
      <c r="O4" s="11">
        <f t="shared" si="0"/>
        <v>5285.8596166602365</v>
      </c>
      <c r="P4" s="12">
        <f t="shared" si="0"/>
        <v>1301.0854800662419</v>
      </c>
      <c r="Q4" s="10">
        <f t="shared" si="0"/>
        <v>2313.1490549248974</v>
      </c>
      <c r="R4" s="10">
        <f t="shared" si="0"/>
        <v>466.86645174885643</v>
      </c>
      <c r="S4" s="11">
        <f t="shared" si="0"/>
        <v>4042.923357640886</v>
      </c>
      <c r="T4" s="12">
        <f t="shared" si="0"/>
        <v>-5495.6798295496919</v>
      </c>
      <c r="U4" s="10">
        <f t="shared" si="0"/>
        <v>1271.6360972052275</v>
      </c>
      <c r="V4" s="10">
        <f t="shared" ref="V4:W4" si="1">V5+V8+V12+V15+V18+V19+V23+V24</f>
        <v>6020.8791774661422</v>
      </c>
      <c r="W4" s="11">
        <f t="shared" si="1"/>
        <v>1387.9048825216676</v>
      </c>
      <c r="X4" s="12">
        <f t="shared" ref="X4:Z4" si="2">X5+X8+X12+X15+X18+X19+X23+X24</f>
        <v>-2097.7136284168173</v>
      </c>
      <c r="Y4" s="10">
        <f t="shared" si="2"/>
        <v>2987.5760979417378</v>
      </c>
      <c r="Z4" s="11">
        <f t="shared" si="2"/>
        <v>4573.9776463675316</v>
      </c>
    </row>
    <row r="5" spans="2:26" s="19" customFormat="1" x14ac:dyDescent="0.25">
      <c r="B5" s="14" t="s">
        <v>21</v>
      </c>
      <c r="C5" s="15" t="s">
        <v>32</v>
      </c>
      <c r="D5" s="16">
        <f t="shared" ref="D5:U5" si="3">+D6+D7</f>
        <v>0</v>
      </c>
      <c r="E5" s="16">
        <f t="shared" si="3"/>
        <v>0</v>
      </c>
      <c r="F5" s="16">
        <f t="shared" si="3"/>
        <v>0</v>
      </c>
      <c r="G5" s="17">
        <f t="shared" si="3"/>
        <v>0</v>
      </c>
      <c r="H5" s="18">
        <f t="shared" si="3"/>
        <v>0</v>
      </c>
      <c r="I5" s="16">
        <f t="shared" si="3"/>
        <v>0</v>
      </c>
      <c r="J5" s="16">
        <f t="shared" si="3"/>
        <v>0</v>
      </c>
      <c r="K5" s="17">
        <f t="shared" si="3"/>
        <v>0</v>
      </c>
      <c r="L5" s="18">
        <f t="shared" si="3"/>
        <v>0</v>
      </c>
      <c r="M5" s="16">
        <f t="shared" si="3"/>
        <v>0</v>
      </c>
      <c r="N5" s="16">
        <f t="shared" si="3"/>
        <v>0</v>
      </c>
      <c r="O5" s="17">
        <f t="shared" si="3"/>
        <v>0</v>
      </c>
      <c r="P5" s="18">
        <f t="shared" si="3"/>
        <v>0</v>
      </c>
      <c r="Q5" s="16">
        <f t="shared" si="3"/>
        <v>0</v>
      </c>
      <c r="R5" s="16">
        <f t="shared" si="3"/>
        <v>0</v>
      </c>
      <c r="S5" s="17">
        <f t="shared" si="3"/>
        <v>0</v>
      </c>
      <c r="T5" s="18">
        <f t="shared" si="3"/>
        <v>0</v>
      </c>
      <c r="U5" s="16">
        <f t="shared" si="3"/>
        <v>0</v>
      </c>
      <c r="V5" s="16">
        <f t="shared" ref="V5:W5" si="4">+V6+V7</f>
        <v>0</v>
      </c>
      <c r="W5" s="17">
        <f t="shared" si="4"/>
        <v>0</v>
      </c>
      <c r="X5" s="18">
        <f t="shared" ref="X5:Z5" si="5">+X6+X7</f>
        <v>0</v>
      </c>
      <c r="Y5" s="16">
        <f t="shared" si="5"/>
        <v>0</v>
      </c>
      <c r="Z5" s="17">
        <f t="shared" si="5"/>
        <v>0</v>
      </c>
    </row>
    <row r="6" spans="2:26" s="19" customFormat="1" x14ac:dyDescent="0.25">
      <c r="B6" s="20" t="s">
        <v>93</v>
      </c>
      <c r="C6" s="21" t="s">
        <v>54</v>
      </c>
      <c r="D6" s="22">
        <v>0</v>
      </c>
      <c r="E6" s="22">
        <v>0</v>
      </c>
      <c r="F6" s="22">
        <v>0</v>
      </c>
      <c r="G6" s="23">
        <v>0</v>
      </c>
      <c r="H6" s="24">
        <v>0</v>
      </c>
      <c r="I6" s="22">
        <v>0</v>
      </c>
      <c r="J6" s="22">
        <v>0</v>
      </c>
      <c r="K6" s="23">
        <v>0</v>
      </c>
      <c r="L6" s="24">
        <v>0</v>
      </c>
      <c r="M6" s="22">
        <v>0</v>
      </c>
      <c r="N6" s="22">
        <v>0</v>
      </c>
      <c r="O6" s="23">
        <v>0</v>
      </c>
      <c r="P6" s="24">
        <v>0</v>
      </c>
      <c r="Q6" s="22">
        <v>0</v>
      </c>
      <c r="R6" s="22">
        <v>0</v>
      </c>
      <c r="S6" s="23">
        <v>0</v>
      </c>
      <c r="T6" s="24">
        <v>0</v>
      </c>
      <c r="U6" s="22">
        <v>0</v>
      </c>
      <c r="V6" s="22">
        <v>0</v>
      </c>
      <c r="W6" s="23">
        <v>0</v>
      </c>
      <c r="X6" s="24">
        <v>0</v>
      </c>
      <c r="Y6" s="22">
        <v>0</v>
      </c>
      <c r="Z6" s="23">
        <v>0</v>
      </c>
    </row>
    <row r="7" spans="2:26" s="19" customFormat="1" x14ac:dyDescent="0.25">
      <c r="B7" s="25" t="s">
        <v>94</v>
      </c>
      <c r="C7" s="26" t="s">
        <v>22</v>
      </c>
      <c r="D7" s="27">
        <v>0</v>
      </c>
      <c r="E7" s="27">
        <v>0</v>
      </c>
      <c r="F7" s="27">
        <v>0</v>
      </c>
      <c r="G7" s="28">
        <v>0</v>
      </c>
      <c r="H7" s="29">
        <v>0</v>
      </c>
      <c r="I7" s="27">
        <v>0</v>
      </c>
      <c r="J7" s="27">
        <v>0</v>
      </c>
      <c r="K7" s="28">
        <v>0</v>
      </c>
      <c r="L7" s="29">
        <v>0</v>
      </c>
      <c r="M7" s="27">
        <v>0</v>
      </c>
      <c r="N7" s="27">
        <v>0</v>
      </c>
      <c r="O7" s="28">
        <v>0</v>
      </c>
      <c r="P7" s="29">
        <v>0</v>
      </c>
      <c r="Q7" s="27">
        <v>0</v>
      </c>
      <c r="R7" s="27">
        <v>0</v>
      </c>
      <c r="S7" s="28">
        <v>0</v>
      </c>
      <c r="T7" s="29">
        <v>0</v>
      </c>
      <c r="U7" s="27">
        <v>0</v>
      </c>
      <c r="V7" s="27">
        <v>0</v>
      </c>
      <c r="W7" s="28">
        <v>0</v>
      </c>
      <c r="X7" s="29">
        <v>0</v>
      </c>
      <c r="Y7" s="27">
        <v>0</v>
      </c>
      <c r="Z7" s="28">
        <v>0</v>
      </c>
    </row>
    <row r="8" spans="2:26" s="19" customFormat="1" x14ac:dyDescent="0.25">
      <c r="B8" s="30" t="s">
        <v>23</v>
      </c>
      <c r="C8" s="31" t="s">
        <v>55</v>
      </c>
      <c r="D8" s="32">
        <f t="shared" ref="D8:U8" si="6">+D9+D10+D11</f>
        <v>932.81197910020546</v>
      </c>
      <c r="E8" s="32">
        <f t="shared" si="6"/>
        <v>2115.149454178289</v>
      </c>
      <c r="F8" s="32">
        <f t="shared" si="6"/>
        <v>1836.7383422313801</v>
      </c>
      <c r="G8" s="33">
        <f t="shared" si="6"/>
        <v>1145.3630351316858</v>
      </c>
      <c r="H8" s="34">
        <f t="shared" si="6"/>
        <v>628.84759260493286</v>
      </c>
      <c r="I8" s="32">
        <f t="shared" si="6"/>
        <v>1183.9757743649382</v>
      </c>
      <c r="J8" s="32">
        <f t="shared" si="6"/>
        <v>1712.5426491156472</v>
      </c>
      <c r="K8" s="33">
        <f t="shared" si="6"/>
        <v>1513.8646186306291</v>
      </c>
      <c r="L8" s="34">
        <f t="shared" si="6"/>
        <v>-233.78676426688719</v>
      </c>
      <c r="M8" s="32">
        <f t="shared" si="6"/>
        <v>552.2519811909666</v>
      </c>
      <c r="N8" s="32">
        <f t="shared" si="6"/>
        <v>765.49355041305171</v>
      </c>
      <c r="O8" s="33">
        <f t="shared" si="6"/>
        <v>2210.1356065464133</v>
      </c>
      <c r="P8" s="34">
        <f t="shared" si="6"/>
        <v>3299.1988930746461</v>
      </c>
      <c r="Q8" s="32">
        <f t="shared" si="6"/>
        <v>2937.8150202534362</v>
      </c>
      <c r="R8" s="32">
        <f t="shared" si="6"/>
        <v>3562.4235960906476</v>
      </c>
      <c r="S8" s="33">
        <f t="shared" si="6"/>
        <v>3983.144525272015</v>
      </c>
      <c r="T8" s="34">
        <f t="shared" si="6"/>
        <v>1117.4016338783899</v>
      </c>
      <c r="U8" s="32">
        <f t="shared" si="6"/>
        <v>1301.0518857992795</v>
      </c>
      <c r="V8" s="32">
        <f t="shared" ref="V8:W8" si="7">+V9+V10+V11</f>
        <v>2439.1971363094253</v>
      </c>
      <c r="W8" s="33">
        <f t="shared" si="7"/>
        <v>2156.2883463234234</v>
      </c>
      <c r="X8" s="34">
        <f t="shared" ref="X8:Z8" si="8">+X9+X10+X11</f>
        <v>3003.1311477958557</v>
      </c>
      <c r="Y8" s="32">
        <f t="shared" si="8"/>
        <v>3404.0810501925766</v>
      </c>
      <c r="Z8" s="33">
        <f t="shared" si="8"/>
        <v>2585.5653139039891</v>
      </c>
    </row>
    <row r="9" spans="2:26" s="19" customFormat="1" x14ac:dyDescent="0.25">
      <c r="B9" s="25" t="s">
        <v>95</v>
      </c>
      <c r="C9" s="26" t="s">
        <v>24</v>
      </c>
      <c r="D9" s="16">
        <v>1779.7386977969354</v>
      </c>
      <c r="E9" s="16">
        <v>-54.74576275124673</v>
      </c>
      <c r="F9" s="16">
        <v>259.73950717198204</v>
      </c>
      <c r="G9" s="17">
        <v>-242.82232403953367</v>
      </c>
      <c r="H9" s="18">
        <v>2810.3268019092629</v>
      </c>
      <c r="I9" s="16">
        <v>-200.52863147048083</v>
      </c>
      <c r="J9" s="16">
        <v>-743.97216158632</v>
      </c>
      <c r="K9" s="17">
        <v>-517.7076105672968</v>
      </c>
      <c r="L9" s="18">
        <v>1626.9181767500031</v>
      </c>
      <c r="M9" s="16">
        <v>367.34520674999476</v>
      </c>
      <c r="N9" s="16">
        <v>34.221274749999793</v>
      </c>
      <c r="O9" s="17">
        <v>1170.53648075001</v>
      </c>
      <c r="P9" s="18">
        <v>-632.27536374962801</v>
      </c>
      <c r="Q9" s="16">
        <v>-502.99610584037146</v>
      </c>
      <c r="R9" s="16">
        <v>4384.2206210199984</v>
      </c>
      <c r="S9" s="17">
        <v>-662.43319980058368</v>
      </c>
      <c r="T9" s="18">
        <v>-1848.5204144132495</v>
      </c>
      <c r="U9" s="16">
        <v>1007.058987850005</v>
      </c>
      <c r="V9" s="16">
        <v>240.1806800775521</v>
      </c>
      <c r="W9" s="17">
        <v>1932.492950089023</v>
      </c>
      <c r="X9" s="18">
        <v>3277.1851863692209</v>
      </c>
      <c r="Y9" s="16">
        <v>3774.1743124875284</v>
      </c>
      <c r="Z9" s="17">
        <v>1086.7195390021043</v>
      </c>
    </row>
    <row r="10" spans="2:26" s="19" customFormat="1" x14ac:dyDescent="0.25">
      <c r="B10" s="20" t="s">
        <v>96</v>
      </c>
      <c r="C10" s="21" t="s">
        <v>56</v>
      </c>
      <c r="D10" s="22">
        <v>-608.13324512697613</v>
      </c>
      <c r="E10" s="22">
        <v>1973.4671353390329</v>
      </c>
      <c r="F10" s="22">
        <v>1173.0999018187451</v>
      </c>
      <c r="G10" s="23">
        <v>1287.5505866790654</v>
      </c>
      <c r="H10" s="24">
        <v>-1971.8261115162738</v>
      </c>
      <c r="I10" s="22">
        <v>1146.5922549854511</v>
      </c>
      <c r="J10" s="22">
        <v>2108.8817564452638</v>
      </c>
      <c r="K10" s="23">
        <v>1650.506018949588</v>
      </c>
      <c r="L10" s="24">
        <v>-1144.8791607725789</v>
      </c>
      <c r="M10" s="22">
        <v>-281.21838467868037</v>
      </c>
      <c r="N10" s="22">
        <v>327.11827964869497</v>
      </c>
      <c r="O10" s="23">
        <v>-1259.1116986221132</v>
      </c>
      <c r="P10" s="24">
        <v>3709.392129369297</v>
      </c>
      <c r="Q10" s="22">
        <v>3370.1907316602092</v>
      </c>
      <c r="R10" s="22">
        <v>-1191.9606956172449</v>
      </c>
      <c r="S10" s="23">
        <v>3551.0344751272964</v>
      </c>
      <c r="T10" s="24">
        <v>3143.4544330098761</v>
      </c>
      <c r="U10" s="22">
        <v>82.696796572118146</v>
      </c>
      <c r="V10" s="22">
        <v>932.11460268841995</v>
      </c>
      <c r="W10" s="23">
        <v>-854.15912499690205</v>
      </c>
      <c r="X10" s="24">
        <v>211.48290969861742</v>
      </c>
      <c r="Y10" s="22">
        <v>-1642.5185624737926</v>
      </c>
      <c r="Z10" s="23">
        <v>1023.6713634830717</v>
      </c>
    </row>
    <row r="11" spans="2:26" s="19" customFormat="1" x14ac:dyDescent="0.25">
      <c r="B11" s="14" t="s">
        <v>97</v>
      </c>
      <c r="C11" s="26" t="s">
        <v>57</v>
      </c>
      <c r="D11" s="16">
        <v>-238.79347356975387</v>
      </c>
      <c r="E11" s="16">
        <v>196.4280815905027</v>
      </c>
      <c r="F11" s="16">
        <v>403.89893324065298</v>
      </c>
      <c r="G11" s="17">
        <v>100.63477249215416</v>
      </c>
      <c r="H11" s="18">
        <v>-209.65309778805621</v>
      </c>
      <c r="I11" s="16">
        <v>237.91215084996784</v>
      </c>
      <c r="J11" s="16">
        <v>347.6330542567033</v>
      </c>
      <c r="K11" s="17">
        <v>381.06621024833782</v>
      </c>
      <c r="L11" s="18">
        <v>-715.82578024431143</v>
      </c>
      <c r="M11" s="16">
        <v>466.12515911965221</v>
      </c>
      <c r="N11" s="16">
        <v>404.15399601435701</v>
      </c>
      <c r="O11" s="17">
        <v>2298.7108244185165</v>
      </c>
      <c r="P11" s="18">
        <v>222.08212745497732</v>
      </c>
      <c r="Q11" s="16">
        <v>70.620394433598392</v>
      </c>
      <c r="R11" s="16">
        <v>370.16367068789413</v>
      </c>
      <c r="S11" s="17">
        <v>1094.5432499453023</v>
      </c>
      <c r="T11" s="18">
        <v>-177.53238471823659</v>
      </c>
      <c r="U11" s="16">
        <v>211.2961013771565</v>
      </c>
      <c r="V11" s="16">
        <v>1266.9018535434534</v>
      </c>
      <c r="W11" s="17">
        <v>1077.9545212313024</v>
      </c>
      <c r="X11" s="18">
        <v>-485.53694827198262</v>
      </c>
      <c r="Y11" s="16">
        <v>1272.4253001788406</v>
      </c>
      <c r="Z11" s="17">
        <v>475.17441141881307</v>
      </c>
    </row>
    <row r="12" spans="2:26" s="19" customFormat="1" x14ac:dyDescent="0.25">
      <c r="B12" s="20" t="s">
        <v>25</v>
      </c>
      <c r="C12" s="31" t="s">
        <v>58</v>
      </c>
      <c r="D12" s="22">
        <f t="shared" ref="D12:U12" si="9">+D13+D14</f>
        <v>77.728320909998729</v>
      </c>
      <c r="E12" s="22">
        <f t="shared" si="9"/>
        <v>17.778776930001186</v>
      </c>
      <c r="F12" s="22">
        <f t="shared" si="9"/>
        <v>119.67436472999543</v>
      </c>
      <c r="G12" s="23">
        <f t="shared" si="9"/>
        <v>122.1117751600068</v>
      </c>
      <c r="H12" s="24">
        <f t="shared" si="9"/>
        <v>111.08655605999957</v>
      </c>
      <c r="I12" s="22">
        <f t="shared" si="9"/>
        <v>208.2726372099969</v>
      </c>
      <c r="J12" s="22">
        <f t="shared" si="9"/>
        <v>83.391192020000744</v>
      </c>
      <c r="K12" s="23">
        <f t="shared" si="9"/>
        <v>221.20013075000315</v>
      </c>
      <c r="L12" s="24">
        <f t="shared" si="9"/>
        <v>208.73117585</v>
      </c>
      <c r="M12" s="22">
        <f t="shared" si="9"/>
        <v>964.32790626999849</v>
      </c>
      <c r="N12" s="22">
        <f t="shared" si="9"/>
        <v>672.55071757999758</v>
      </c>
      <c r="O12" s="23">
        <f t="shared" si="9"/>
        <v>827.38080208999963</v>
      </c>
      <c r="P12" s="24">
        <f t="shared" si="9"/>
        <v>-470.24445129999367</v>
      </c>
      <c r="Q12" s="22">
        <f t="shared" si="9"/>
        <v>-325.20839333000185</v>
      </c>
      <c r="R12" s="22">
        <f t="shared" si="9"/>
        <v>-127.15119753000909</v>
      </c>
      <c r="S12" s="23">
        <f t="shared" si="9"/>
        <v>251.04059661000065</v>
      </c>
      <c r="T12" s="24">
        <f t="shared" si="9"/>
        <v>-6874.3471701135713</v>
      </c>
      <c r="U12" s="22">
        <f t="shared" si="9"/>
        <v>269.72623209358426</v>
      </c>
      <c r="V12" s="22">
        <f t="shared" ref="V12:W12" si="10">+V13+V14</f>
        <v>7252.9647981503804</v>
      </c>
      <c r="W12" s="23">
        <f t="shared" si="10"/>
        <v>367.14770539384335</v>
      </c>
      <c r="X12" s="24">
        <f t="shared" ref="X12:Z12" si="11">+X13+X14</f>
        <v>-2562.1300268035702</v>
      </c>
      <c r="Y12" s="22">
        <f t="shared" si="11"/>
        <v>1071.2775638533712</v>
      </c>
      <c r="Z12" s="23">
        <f t="shared" si="11"/>
        <v>2297.4698546785585</v>
      </c>
    </row>
    <row r="13" spans="2:26" s="19" customFormat="1" x14ac:dyDescent="0.25">
      <c r="B13" s="14" t="s">
        <v>98</v>
      </c>
      <c r="C13" s="26" t="s">
        <v>59</v>
      </c>
      <c r="D13" s="16">
        <v>77.728320909998729</v>
      </c>
      <c r="E13" s="16">
        <v>17.778776930001186</v>
      </c>
      <c r="F13" s="16">
        <v>119.67436472999543</v>
      </c>
      <c r="G13" s="17">
        <v>122.1117751600068</v>
      </c>
      <c r="H13" s="18">
        <v>111.08655605999957</v>
      </c>
      <c r="I13" s="16">
        <v>208.2726372099969</v>
      </c>
      <c r="J13" s="16">
        <v>83.391192020000744</v>
      </c>
      <c r="K13" s="17">
        <v>221.20013075000315</v>
      </c>
      <c r="L13" s="18">
        <v>208.73117585</v>
      </c>
      <c r="M13" s="16">
        <v>964.32790626999849</v>
      </c>
      <c r="N13" s="16">
        <v>672.55071757999758</v>
      </c>
      <c r="O13" s="17">
        <v>827.38080208999963</v>
      </c>
      <c r="P13" s="18">
        <v>-470.24445129999367</v>
      </c>
      <c r="Q13" s="16">
        <v>-325.20839333000185</v>
      </c>
      <c r="R13" s="16">
        <v>-127.15119753000909</v>
      </c>
      <c r="S13" s="17">
        <v>251.04059661000065</v>
      </c>
      <c r="T13" s="18">
        <v>-6874.3471701135713</v>
      </c>
      <c r="U13" s="16">
        <v>269.72623209358426</v>
      </c>
      <c r="V13" s="16">
        <v>7252.9647981503804</v>
      </c>
      <c r="W13" s="17">
        <v>367.14770539384335</v>
      </c>
      <c r="X13" s="18">
        <v>-2562.1300268035702</v>
      </c>
      <c r="Y13" s="16">
        <v>1071.2775638533712</v>
      </c>
      <c r="Z13" s="17">
        <v>2297.4698546785585</v>
      </c>
    </row>
    <row r="14" spans="2:26" s="19" customFormat="1" x14ac:dyDescent="0.25">
      <c r="B14" s="20" t="s">
        <v>99</v>
      </c>
      <c r="C14" s="21" t="s">
        <v>60</v>
      </c>
      <c r="D14" s="22">
        <v>0</v>
      </c>
      <c r="E14" s="22">
        <v>0</v>
      </c>
      <c r="F14" s="22">
        <v>0</v>
      </c>
      <c r="G14" s="23">
        <v>0</v>
      </c>
      <c r="H14" s="24">
        <v>0</v>
      </c>
      <c r="I14" s="22">
        <v>0</v>
      </c>
      <c r="J14" s="22">
        <v>0</v>
      </c>
      <c r="K14" s="23">
        <v>0</v>
      </c>
      <c r="L14" s="24">
        <v>0</v>
      </c>
      <c r="M14" s="22">
        <v>0</v>
      </c>
      <c r="N14" s="22">
        <v>0</v>
      </c>
      <c r="O14" s="23">
        <v>0</v>
      </c>
      <c r="P14" s="24">
        <v>0</v>
      </c>
      <c r="Q14" s="22">
        <v>0</v>
      </c>
      <c r="R14" s="22">
        <v>0</v>
      </c>
      <c r="S14" s="23">
        <v>0</v>
      </c>
      <c r="T14" s="24">
        <v>0</v>
      </c>
      <c r="U14" s="22">
        <v>0</v>
      </c>
      <c r="V14" s="22">
        <v>0</v>
      </c>
      <c r="W14" s="23">
        <v>0</v>
      </c>
      <c r="X14" s="24">
        <v>0</v>
      </c>
      <c r="Y14" s="22">
        <v>0</v>
      </c>
      <c r="Z14" s="23">
        <v>0</v>
      </c>
    </row>
    <row r="15" spans="2:26" s="19" customFormat="1" x14ac:dyDescent="0.25">
      <c r="B15" s="14" t="s">
        <v>26</v>
      </c>
      <c r="C15" s="15" t="s">
        <v>27</v>
      </c>
      <c r="D15" s="16">
        <f t="shared" ref="D15:U15" si="12">+D16+D17</f>
        <v>178.21065068585625</v>
      </c>
      <c r="E15" s="16">
        <f t="shared" si="12"/>
        <v>-129.0326041899192</v>
      </c>
      <c r="F15" s="16">
        <f t="shared" si="12"/>
        <v>47.675440684532752</v>
      </c>
      <c r="G15" s="17">
        <f t="shared" si="12"/>
        <v>179.7379254122641</v>
      </c>
      <c r="H15" s="18">
        <f t="shared" si="12"/>
        <v>96.688179041369622</v>
      </c>
      <c r="I15" s="16">
        <f t="shared" si="12"/>
        <v>-330.62501299233492</v>
      </c>
      <c r="J15" s="16">
        <f t="shared" si="12"/>
        <v>13.550960840494572</v>
      </c>
      <c r="K15" s="17">
        <f t="shared" si="12"/>
        <v>88.059972535736719</v>
      </c>
      <c r="L15" s="18">
        <f t="shared" si="12"/>
        <v>-275.37443896763028</v>
      </c>
      <c r="M15" s="16">
        <f t="shared" si="12"/>
        <v>395.44296519338479</v>
      </c>
      <c r="N15" s="16">
        <f t="shared" si="12"/>
        <v>653.81133401763827</v>
      </c>
      <c r="O15" s="17">
        <f t="shared" si="12"/>
        <v>801.61488932947498</v>
      </c>
      <c r="P15" s="18">
        <f t="shared" si="12"/>
        <v>-476.70719076597493</v>
      </c>
      <c r="Q15" s="16">
        <f t="shared" si="12"/>
        <v>777.75341667485691</v>
      </c>
      <c r="R15" s="16">
        <f t="shared" si="12"/>
        <v>-1323.4308204866325</v>
      </c>
      <c r="S15" s="17">
        <f t="shared" si="12"/>
        <v>584.25379323344885</v>
      </c>
      <c r="T15" s="18">
        <f t="shared" si="12"/>
        <v>391.70980515392677</v>
      </c>
      <c r="U15" s="16">
        <f t="shared" si="12"/>
        <v>131.86680287110451</v>
      </c>
      <c r="V15" s="16">
        <f t="shared" ref="V15:W15" si="13">+V16+V17</f>
        <v>62.121292684959712</v>
      </c>
      <c r="W15" s="17">
        <f t="shared" si="13"/>
        <v>-472.50820809879031</v>
      </c>
      <c r="X15" s="18">
        <f t="shared" ref="X15:Z15" si="14">+X16+X17</f>
        <v>-310.9308324333598</v>
      </c>
      <c r="Y15" s="16">
        <f t="shared" si="14"/>
        <v>-19.095890728524999</v>
      </c>
      <c r="Z15" s="17">
        <f t="shared" si="14"/>
        <v>1587.0725033538438</v>
      </c>
    </row>
    <row r="16" spans="2:26" s="19" customFormat="1" x14ac:dyDescent="0.25">
      <c r="B16" s="20" t="s">
        <v>100</v>
      </c>
      <c r="C16" s="21" t="s">
        <v>59</v>
      </c>
      <c r="D16" s="22">
        <v>26.656260487178585</v>
      </c>
      <c r="E16" s="22">
        <v>-89.564994734649133</v>
      </c>
      <c r="F16" s="22">
        <v>-13.062487263982938</v>
      </c>
      <c r="G16" s="23">
        <v>-22.22774446481159</v>
      </c>
      <c r="H16" s="24">
        <v>-6.327965964420728</v>
      </c>
      <c r="I16" s="22">
        <v>12.591541638363129</v>
      </c>
      <c r="J16" s="22">
        <v>17.255151130308533</v>
      </c>
      <c r="K16" s="23">
        <v>-17.880072932017502</v>
      </c>
      <c r="L16" s="24">
        <v>12.911401435670445</v>
      </c>
      <c r="M16" s="22">
        <v>18.300557386464803</v>
      </c>
      <c r="N16" s="22">
        <v>-70.307107873804185</v>
      </c>
      <c r="O16" s="23">
        <v>-7.7132422122758815</v>
      </c>
      <c r="P16" s="24">
        <v>-17.83760697270235</v>
      </c>
      <c r="Q16" s="22">
        <v>3.8704665122824373</v>
      </c>
      <c r="R16" s="22">
        <v>69.051678066751592</v>
      </c>
      <c r="S16" s="23">
        <v>-9.8710914442825537E-3</v>
      </c>
      <c r="T16" s="24">
        <v>-13.004154528028932</v>
      </c>
      <c r="U16" s="22">
        <v>11.306851643838524</v>
      </c>
      <c r="V16" s="22">
        <v>-5.0441692785093881</v>
      </c>
      <c r="W16" s="23">
        <v>72.696466582834219</v>
      </c>
      <c r="X16" s="24">
        <v>51.712316118457551</v>
      </c>
      <c r="Y16" s="22">
        <v>-40.890407779665054</v>
      </c>
      <c r="Z16" s="23">
        <v>47.041274991638957</v>
      </c>
    </row>
    <row r="17" spans="2:26" s="19" customFormat="1" x14ac:dyDescent="0.25">
      <c r="B17" s="14" t="s">
        <v>26</v>
      </c>
      <c r="C17" s="26" t="s">
        <v>60</v>
      </c>
      <c r="D17" s="16">
        <v>151.55439019867768</v>
      </c>
      <c r="E17" s="16">
        <v>-39.467609455270065</v>
      </c>
      <c r="F17" s="16">
        <v>60.73792794851569</v>
      </c>
      <c r="G17" s="17">
        <v>201.9656698770757</v>
      </c>
      <c r="H17" s="18">
        <v>103.01614500579035</v>
      </c>
      <c r="I17" s="16">
        <v>-343.21655463069806</v>
      </c>
      <c r="J17" s="16">
        <v>-3.7041902898139618</v>
      </c>
      <c r="K17" s="17">
        <v>105.94004546775422</v>
      </c>
      <c r="L17" s="18">
        <v>-288.28584040330071</v>
      </c>
      <c r="M17" s="16">
        <v>377.14240780692</v>
      </c>
      <c r="N17" s="16">
        <v>724.11844189144244</v>
      </c>
      <c r="O17" s="17">
        <v>809.32813154175085</v>
      </c>
      <c r="P17" s="18">
        <v>-458.86958379327257</v>
      </c>
      <c r="Q17" s="16">
        <v>773.8829501625745</v>
      </c>
      <c r="R17" s="16">
        <v>-1392.4824985533839</v>
      </c>
      <c r="S17" s="17">
        <v>584.26366432489317</v>
      </c>
      <c r="T17" s="18">
        <v>404.71395968195571</v>
      </c>
      <c r="U17" s="16">
        <v>120.55995122726598</v>
      </c>
      <c r="V17" s="16">
        <v>67.165461963469099</v>
      </c>
      <c r="W17" s="17">
        <v>-545.20467468162451</v>
      </c>
      <c r="X17" s="18">
        <v>-362.64314855181738</v>
      </c>
      <c r="Y17" s="16">
        <v>21.794517051140055</v>
      </c>
      <c r="Z17" s="17">
        <v>1540.0312283622047</v>
      </c>
    </row>
    <row r="18" spans="2:26" s="19" customFormat="1" x14ac:dyDescent="0.25">
      <c r="B18" s="30" t="s">
        <v>28</v>
      </c>
      <c r="C18" s="21" t="s">
        <v>61</v>
      </c>
      <c r="D18" s="22">
        <v>-90.094001807839661</v>
      </c>
      <c r="E18" s="22">
        <v>69.3352938790498</v>
      </c>
      <c r="F18" s="22">
        <v>-210.9378364123645</v>
      </c>
      <c r="G18" s="23">
        <v>114.21344094228472</v>
      </c>
      <c r="H18" s="24">
        <v>62.789813680359416</v>
      </c>
      <c r="I18" s="22">
        <v>87.839406978803623</v>
      </c>
      <c r="J18" s="22">
        <v>70.821713024341349</v>
      </c>
      <c r="K18" s="23">
        <v>182.20331255697312</v>
      </c>
      <c r="L18" s="24">
        <v>18.694876723369262</v>
      </c>
      <c r="M18" s="22">
        <v>29.060776740142664</v>
      </c>
      <c r="N18" s="22">
        <v>11.227650778536651</v>
      </c>
      <c r="O18" s="23">
        <v>96.99252028949617</v>
      </c>
      <c r="P18" s="24">
        <v>19.821159303004549</v>
      </c>
      <c r="Q18" s="22">
        <v>117.21075355971684</v>
      </c>
      <c r="R18" s="22">
        <v>36.01499867643544</v>
      </c>
      <c r="S18" s="23">
        <v>18.177140185668005</v>
      </c>
      <c r="T18" s="24">
        <v>1094.020298162111</v>
      </c>
      <c r="U18" s="22">
        <v>554.69151572099383</v>
      </c>
      <c r="V18" s="22">
        <v>486.13405341343787</v>
      </c>
      <c r="W18" s="23">
        <v>574.42095653174124</v>
      </c>
      <c r="X18" s="24">
        <v>-367.46840797495474</v>
      </c>
      <c r="Y18" s="22">
        <v>412.70163377444919</v>
      </c>
      <c r="Z18" s="23">
        <v>292.86404073246933</v>
      </c>
    </row>
    <row r="19" spans="2:26" s="19" customFormat="1" x14ac:dyDescent="0.25">
      <c r="B19" s="14" t="s">
        <v>29</v>
      </c>
      <c r="C19" s="15" t="s">
        <v>62</v>
      </c>
      <c r="D19" s="16">
        <f t="shared" ref="D19:U19" si="15">+D20+D21+D22</f>
        <v>257.88404939345645</v>
      </c>
      <c r="E19" s="16">
        <f t="shared" si="15"/>
        <v>22.614170929279894</v>
      </c>
      <c r="F19" s="16">
        <f t="shared" si="15"/>
        <v>-20.484930295679145</v>
      </c>
      <c r="G19" s="17">
        <f t="shared" si="15"/>
        <v>-99.738615007837183</v>
      </c>
      <c r="H19" s="18">
        <f t="shared" si="15"/>
        <v>44.34393666224917</v>
      </c>
      <c r="I19" s="16">
        <f t="shared" si="15"/>
        <v>58.410320779770593</v>
      </c>
      <c r="J19" s="16">
        <f t="shared" si="15"/>
        <v>-9.1670114819101194</v>
      </c>
      <c r="K19" s="17">
        <f t="shared" si="15"/>
        <v>12.07043213200957</v>
      </c>
      <c r="L19" s="18">
        <f t="shared" si="15"/>
        <v>11.659382057471364</v>
      </c>
      <c r="M19" s="16">
        <f t="shared" si="15"/>
        <v>119.39858443199972</v>
      </c>
      <c r="N19" s="16">
        <f t="shared" si="15"/>
        <v>127.39832086339138</v>
      </c>
      <c r="O19" s="17">
        <f t="shared" si="15"/>
        <v>-73.836316838867063</v>
      </c>
      <c r="P19" s="18">
        <f t="shared" si="15"/>
        <v>70.090268400800852</v>
      </c>
      <c r="Q19" s="16">
        <f t="shared" si="15"/>
        <v>20.37885624964537</v>
      </c>
      <c r="R19" s="16">
        <f t="shared" si="15"/>
        <v>96.330277649789693</v>
      </c>
      <c r="S19" s="17">
        <f t="shared" si="15"/>
        <v>42.749294871267423</v>
      </c>
      <c r="T19" s="18">
        <f t="shared" si="15"/>
        <v>-11.221094474079081</v>
      </c>
      <c r="U19" s="16">
        <f t="shared" si="15"/>
        <v>135.22133786721051</v>
      </c>
      <c r="V19" s="16">
        <f t="shared" ref="V19:W19" si="16">+V20+V21+V22</f>
        <v>-30.527361300275082</v>
      </c>
      <c r="W19" s="17">
        <f t="shared" si="16"/>
        <v>-127.78659105509452</v>
      </c>
      <c r="X19" s="18">
        <f t="shared" ref="X19:Z19" si="17">+X20+X21+X22</f>
        <v>22.817560167412459</v>
      </c>
      <c r="Y19" s="16">
        <f t="shared" si="17"/>
        <v>84.927437876612998</v>
      </c>
      <c r="Z19" s="17">
        <f t="shared" si="17"/>
        <v>-48.858422042028742</v>
      </c>
    </row>
    <row r="20" spans="2:26" s="19" customFormat="1" x14ac:dyDescent="0.25">
      <c r="B20" s="20" t="s">
        <v>101</v>
      </c>
      <c r="C20" s="21" t="s">
        <v>63</v>
      </c>
      <c r="D20" s="22">
        <v>257.88404939345645</v>
      </c>
      <c r="E20" s="22">
        <v>22.614170929279894</v>
      </c>
      <c r="F20" s="22">
        <v>-20.484930295679145</v>
      </c>
      <c r="G20" s="23">
        <v>-99.738615007837183</v>
      </c>
      <c r="H20" s="24">
        <v>44.34393666224917</v>
      </c>
      <c r="I20" s="22">
        <v>58.410320779770593</v>
      </c>
      <c r="J20" s="22">
        <v>-9.1670114819101194</v>
      </c>
      <c r="K20" s="23">
        <v>12.07043213200957</v>
      </c>
      <c r="L20" s="24">
        <v>11.659382057471364</v>
      </c>
      <c r="M20" s="22">
        <v>119.39858443199972</v>
      </c>
      <c r="N20" s="22">
        <v>127.39832086339138</v>
      </c>
      <c r="O20" s="23">
        <v>-73.836316838867063</v>
      </c>
      <c r="P20" s="24">
        <v>70.090268400800852</v>
      </c>
      <c r="Q20" s="22">
        <v>20.37885624964537</v>
      </c>
      <c r="R20" s="22">
        <v>96.330277649789693</v>
      </c>
      <c r="S20" s="23">
        <v>42.749294871267423</v>
      </c>
      <c r="T20" s="24">
        <v>-11.221094474079081</v>
      </c>
      <c r="U20" s="22">
        <v>135.22133786721051</v>
      </c>
      <c r="V20" s="22">
        <v>-30.527361300275082</v>
      </c>
      <c r="W20" s="23">
        <v>-127.78659105509452</v>
      </c>
      <c r="X20" s="24">
        <v>22.817560167412459</v>
      </c>
      <c r="Y20" s="22">
        <v>84.927437876612998</v>
      </c>
      <c r="Z20" s="23">
        <v>-48.858422042028742</v>
      </c>
    </row>
    <row r="21" spans="2:26" s="19" customFormat="1" x14ac:dyDescent="0.25">
      <c r="B21" s="25" t="s">
        <v>102</v>
      </c>
      <c r="C21" s="26" t="s">
        <v>64</v>
      </c>
      <c r="D21" s="16">
        <v>0</v>
      </c>
      <c r="E21" s="16">
        <v>0</v>
      </c>
      <c r="F21" s="16">
        <v>0</v>
      </c>
      <c r="G21" s="17">
        <v>0</v>
      </c>
      <c r="H21" s="18">
        <v>0</v>
      </c>
      <c r="I21" s="16">
        <v>0</v>
      </c>
      <c r="J21" s="16">
        <v>0</v>
      </c>
      <c r="K21" s="17">
        <v>0</v>
      </c>
      <c r="L21" s="18">
        <v>0</v>
      </c>
      <c r="M21" s="16">
        <v>0</v>
      </c>
      <c r="N21" s="16">
        <v>0</v>
      </c>
      <c r="O21" s="17">
        <v>0</v>
      </c>
      <c r="P21" s="18">
        <v>0</v>
      </c>
      <c r="Q21" s="16">
        <v>0</v>
      </c>
      <c r="R21" s="16">
        <v>0</v>
      </c>
      <c r="S21" s="17">
        <v>0</v>
      </c>
      <c r="T21" s="18">
        <v>0</v>
      </c>
      <c r="U21" s="16">
        <v>0</v>
      </c>
      <c r="V21" s="16">
        <v>0</v>
      </c>
      <c r="W21" s="17">
        <v>0</v>
      </c>
      <c r="X21" s="18">
        <v>0</v>
      </c>
      <c r="Y21" s="16">
        <v>0</v>
      </c>
      <c r="Z21" s="17">
        <v>0</v>
      </c>
    </row>
    <row r="22" spans="2:26" s="19" customFormat="1" x14ac:dyDescent="0.25">
      <c r="B22" s="20" t="s">
        <v>103</v>
      </c>
      <c r="C22" s="21" t="s">
        <v>65</v>
      </c>
      <c r="D22" s="22">
        <v>0</v>
      </c>
      <c r="E22" s="22">
        <v>0</v>
      </c>
      <c r="F22" s="22">
        <v>0</v>
      </c>
      <c r="G22" s="23">
        <v>0</v>
      </c>
      <c r="H22" s="24">
        <v>0</v>
      </c>
      <c r="I22" s="22">
        <v>0</v>
      </c>
      <c r="J22" s="22">
        <v>0</v>
      </c>
      <c r="K22" s="23">
        <v>0</v>
      </c>
      <c r="L22" s="24">
        <v>0</v>
      </c>
      <c r="M22" s="22">
        <v>0</v>
      </c>
      <c r="N22" s="22">
        <v>0</v>
      </c>
      <c r="O22" s="23">
        <v>0</v>
      </c>
      <c r="P22" s="24">
        <v>0</v>
      </c>
      <c r="Q22" s="22">
        <v>0</v>
      </c>
      <c r="R22" s="22">
        <v>0</v>
      </c>
      <c r="S22" s="23">
        <v>0</v>
      </c>
      <c r="T22" s="24">
        <v>0</v>
      </c>
      <c r="U22" s="22">
        <v>0</v>
      </c>
      <c r="V22" s="22">
        <v>0</v>
      </c>
      <c r="W22" s="23">
        <v>0</v>
      </c>
      <c r="X22" s="24">
        <v>0</v>
      </c>
      <c r="Y22" s="22">
        <v>0</v>
      </c>
      <c r="Z22" s="23">
        <v>0</v>
      </c>
    </row>
    <row r="23" spans="2:26" s="19" customFormat="1" x14ac:dyDescent="0.25">
      <c r="B23" s="14" t="s">
        <v>30</v>
      </c>
      <c r="C23" s="15" t="s">
        <v>66</v>
      </c>
      <c r="D23" s="16">
        <v>0</v>
      </c>
      <c r="E23" s="16">
        <v>0</v>
      </c>
      <c r="F23" s="16">
        <v>0</v>
      </c>
      <c r="G23" s="17">
        <v>0</v>
      </c>
      <c r="H23" s="18">
        <v>0</v>
      </c>
      <c r="I23" s="16">
        <v>0</v>
      </c>
      <c r="J23" s="16">
        <v>0</v>
      </c>
      <c r="K23" s="17">
        <v>0</v>
      </c>
      <c r="L23" s="18">
        <v>0</v>
      </c>
      <c r="M23" s="16">
        <v>0</v>
      </c>
      <c r="N23" s="16">
        <v>0</v>
      </c>
      <c r="O23" s="17">
        <v>0</v>
      </c>
      <c r="P23" s="18">
        <v>0</v>
      </c>
      <c r="Q23" s="16">
        <v>0</v>
      </c>
      <c r="R23" s="16">
        <v>0</v>
      </c>
      <c r="S23" s="17">
        <v>0</v>
      </c>
      <c r="T23" s="18">
        <v>0</v>
      </c>
      <c r="U23" s="16">
        <v>0</v>
      </c>
      <c r="V23" s="16">
        <v>0</v>
      </c>
      <c r="W23" s="17">
        <v>0</v>
      </c>
      <c r="X23" s="18">
        <v>0</v>
      </c>
      <c r="Y23" s="16">
        <v>0</v>
      </c>
      <c r="Z23" s="17">
        <v>0</v>
      </c>
    </row>
    <row r="24" spans="2:26" s="19" customFormat="1" x14ac:dyDescent="0.25">
      <c r="B24" s="30" t="s">
        <v>31</v>
      </c>
      <c r="C24" s="31" t="s">
        <v>67</v>
      </c>
      <c r="D24" s="22">
        <f t="shared" ref="D24:U24" si="18">+D25+D26</f>
        <v>-169.07268705397203</v>
      </c>
      <c r="E24" s="22">
        <f t="shared" si="18"/>
        <v>221.42201511236291</v>
      </c>
      <c r="F24" s="22">
        <f t="shared" si="18"/>
        <v>-30.098078659900864</v>
      </c>
      <c r="G24" s="23">
        <f t="shared" si="18"/>
        <v>-79.253251951364348</v>
      </c>
      <c r="H24" s="24">
        <f t="shared" si="18"/>
        <v>670.1114945386413</v>
      </c>
      <c r="I24" s="22">
        <f t="shared" si="18"/>
        <v>-287.04940910182563</v>
      </c>
      <c r="J24" s="22">
        <f t="shared" si="18"/>
        <v>683.16586938427974</v>
      </c>
      <c r="K24" s="23">
        <f t="shared" si="18"/>
        <v>1868.876659598588</v>
      </c>
      <c r="L24" s="24">
        <f t="shared" si="18"/>
        <v>2143.8203634866977</v>
      </c>
      <c r="M24" s="22">
        <f t="shared" si="18"/>
        <v>650.61386659057814</v>
      </c>
      <c r="N24" s="22">
        <f t="shared" si="18"/>
        <v>474.20410972296384</v>
      </c>
      <c r="O24" s="23">
        <f t="shared" si="18"/>
        <v>1423.5721152437191</v>
      </c>
      <c r="P24" s="24">
        <f t="shared" si="18"/>
        <v>-1141.0731986462411</v>
      </c>
      <c r="Q24" s="22">
        <f t="shared" si="18"/>
        <v>-1214.8005984827562</v>
      </c>
      <c r="R24" s="22">
        <f t="shared" si="18"/>
        <v>-1777.3204026513749</v>
      </c>
      <c r="S24" s="23">
        <f t="shared" si="18"/>
        <v>-836.44199253151351</v>
      </c>
      <c r="T24" s="24">
        <f t="shared" si="18"/>
        <v>-1213.2433021564689</v>
      </c>
      <c r="U24" s="22">
        <f t="shared" si="18"/>
        <v>-1120.9216771469451</v>
      </c>
      <c r="V24" s="22">
        <f t="shared" ref="V24:W24" si="19">+V25+V26</f>
        <v>-4189.0107417917861</v>
      </c>
      <c r="W24" s="23">
        <f t="shared" si="19"/>
        <v>-1109.6573265734553</v>
      </c>
      <c r="X24" s="24">
        <f t="shared" ref="X24:Z24" si="20">+X25+X26</f>
        <v>-1883.1330691682006</v>
      </c>
      <c r="Y24" s="22">
        <f t="shared" si="20"/>
        <v>-1966.3156970267478</v>
      </c>
      <c r="Z24" s="23">
        <f t="shared" si="20"/>
        <v>-2140.1356442593005</v>
      </c>
    </row>
    <row r="25" spans="2:26" s="19" customFormat="1" x14ac:dyDescent="0.25">
      <c r="B25" s="25" t="s">
        <v>104</v>
      </c>
      <c r="C25" s="19" t="s">
        <v>68</v>
      </c>
      <c r="D25" s="16">
        <v>-104.42236607983719</v>
      </c>
      <c r="E25" s="16">
        <v>34.619904526618456</v>
      </c>
      <c r="F25" s="16">
        <v>-124.16247704407058</v>
      </c>
      <c r="G25" s="17">
        <v>-125.30340926478786</v>
      </c>
      <c r="H25" s="18">
        <v>110.81599607955732</v>
      </c>
      <c r="I25" s="16">
        <v>-901.52077784649919</v>
      </c>
      <c r="J25" s="16">
        <v>216.06485823467955</v>
      </c>
      <c r="K25" s="17">
        <v>1692.0180583387998</v>
      </c>
      <c r="L25" s="18">
        <v>1052.2936257663998</v>
      </c>
      <c r="M25" s="16">
        <v>-182.28487563783236</v>
      </c>
      <c r="N25" s="16">
        <v>-532.27872605127857</v>
      </c>
      <c r="O25" s="17">
        <v>529.38916548520194</v>
      </c>
      <c r="P25" s="18">
        <v>-1257.1117913889816</v>
      </c>
      <c r="Q25" s="16">
        <v>-1004.6236129040568</v>
      </c>
      <c r="R25" s="16">
        <v>-1817.5435869229857</v>
      </c>
      <c r="S25" s="17">
        <v>-988.36124325024264</v>
      </c>
      <c r="T25" s="18">
        <v>-1175.0369602235348</v>
      </c>
      <c r="U25" s="16">
        <v>-1983.9982250882799</v>
      </c>
      <c r="V25" s="16">
        <v>-3097.929264133817</v>
      </c>
      <c r="W25" s="17">
        <v>-1270.4049891843458</v>
      </c>
      <c r="X25" s="18">
        <v>-1852.9593040934087</v>
      </c>
      <c r="Y25" s="16">
        <v>-2001.6569875230875</v>
      </c>
      <c r="Z25" s="17">
        <v>-1824.3877074109669</v>
      </c>
    </row>
    <row r="26" spans="2:26" s="19" customFormat="1" x14ac:dyDescent="0.25">
      <c r="B26" s="35" t="s">
        <v>105</v>
      </c>
      <c r="C26" s="36" t="s">
        <v>69</v>
      </c>
      <c r="D26" s="37">
        <v>-64.650320974134843</v>
      </c>
      <c r="E26" s="37">
        <v>186.80211058574446</v>
      </c>
      <c r="F26" s="37">
        <v>94.064398384169721</v>
      </c>
      <c r="G26" s="38">
        <v>46.050157313423512</v>
      </c>
      <c r="H26" s="39">
        <v>559.295498459084</v>
      </c>
      <c r="I26" s="37">
        <v>614.47136874467355</v>
      </c>
      <c r="J26" s="37">
        <v>467.1010111496002</v>
      </c>
      <c r="K26" s="38">
        <v>176.8586012597882</v>
      </c>
      <c r="L26" s="39">
        <v>1091.5267377202979</v>
      </c>
      <c r="M26" s="37">
        <v>832.89874222841047</v>
      </c>
      <c r="N26" s="37">
        <v>1006.4828357742424</v>
      </c>
      <c r="O26" s="38">
        <v>894.18294975851711</v>
      </c>
      <c r="P26" s="39">
        <v>116.03859274274066</v>
      </c>
      <c r="Q26" s="37">
        <v>-210.1769855786994</v>
      </c>
      <c r="R26" s="37">
        <v>40.223184271610791</v>
      </c>
      <c r="S26" s="38">
        <v>151.91925071872919</v>
      </c>
      <c r="T26" s="39">
        <v>-38.206341932933952</v>
      </c>
      <c r="U26" s="37">
        <v>863.07654794133498</v>
      </c>
      <c r="V26" s="37">
        <v>-1091.0814776579691</v>
      </c>
      <c r="W26" s="38">
        <v>160.74766261089061</v>
      </c>
      <c r="X26" s="39">
        <v>-30.173765074791788</v>
      </c>
      <c r="Y26" s="37">
        <v>35.341290496339639</v>
      </c>
      <c r="Z26" s="38">
        <v>-315.74793684833367</v>
      </c>
    </row>
    <row r="27" spans="2:26" s="19" customFormat="1" ht="11.25" customHeight="1" x14ac:dyDescent="0.25">
      <c r="B27" s="40"/>
      <c r="D27" s="27"/>
      <c r="E27" s="27"/>
      <c r="F27" s="27"/>
      <c r="G27" s="28"/>
      <c r="H27" s="29"/>
      <c r="I27" s="27"/>
      <c r="J27" s="27"/>
      <c r="K27" s="28"/>
      <c r="L27" s="29"/>
      <c r="M27" s="27"/>
      <c r="N27" s="27"/>
      <c r="O27" s="28"/>
      <c r="P27" s="29"/>
      <c r="Q27" s="27"/>
      <c r="R27" s="27"/>
      <c r="S27" s="28"/>
      <c r="T27" s="29"/>
      <c r="U27" s="27"/>
      <c r="V27" s="27"/>
      <c r="W27" s="28"/>
      <c r="X27" s="29"/>
      <c r="Y27" s="27"/>
      <c r="Z27" s="28"/>
    </row>
    <row r="28" spans="2:26" s="13" customFormat="1" ht="15" customHeight="1" x14ac:dyDescent="0.25">
      <c r="B28" s="60" t="s">
        <v>20</v>
      </c>
      <c r="C28" s="61"/>
      <c r="D28" s="10">
        <f t="shared" ref="D28:U28" si="21">D29+D32+D36+D39+D42+D43+D47+D48</f>
        <v>4085.5337576456359</v>
      </c>
      <c r="E28" s="10">
        <f t="shared" si="21"/>
        <v>2128.797811821215</v>
      </c>
      <c r="F28" s="10">
        <f t="shared" si="21"/>
        <v>2191.7679416116202</v>
      </c>
      <c r="G28" s="11">
        <f t="shared" si="21"/>
        <v>3004.6545228510113</v>
      </c>
      <c r="H28" s="12">
        <f t="shared" si="21"/>
        <v>3638.5811209696913</v>
      </c>
      <c r="I28" s="10">
        <f t="shared" si="21"/>
        <v>4841.9229306216312</v>
      </c>
      <c r="J28" s="10">
        <f t="shared" si="21"/>
        <v>5362.7810964524451</v>
      </c>
      <c r="K28" s="11">
        <f t="shared" si="21"/>
        <v>7443.3253538563567</v>
      </c>
      <c r="L28" s="12">
        <f t="shared" si="21"/>
        <v>5297.4972357259958</v>
      </c>
      <c r="M28" s="10">
        <f t="shared" si="21"/>
        <v>5767.8265764397493</v>
      </c>
      <c r="N28" s="10">
        <f t="shared" si="21"/>
        <v>8091.0333836877307</v>
      </c>
      <c r="O28" s="11">
        <f t="shared" si="21"/>
        <v>5288.5301856485121</v>
      </c>
      <c r="P28" s="12">
        <f t="shared" si="21"/>
        <v>712.93545755027174</v>
      </c>
      <c r="Q28" s="10">
        <f t="shared" si="21"/>
        <v>2088.4442465976858</v>
      </c>
      <c r="R28" s="10">
        <f t="shared" si="21"/>
        <v>721.2424886395911</v>
      </c>
      <c r="S28" s="11">
        <f t="shared" si="21"/>
        <v>2927.891501505344</v>
      </c>
      <c r="T28" s="12">
        <f t="shared" si="21"/>
        <v>4191.1118148749429</v>
      </c>
      <c r="U28" s="10">
        <f t="shared" si="21"/>
        <v>5362.518648657534</v>
      </c>
      <c r="V28" s="10">
        <f t="shared" ref="V28:W28" si="22">V29+V32+V36+V39+V42+V43+V47+V48</f>
        <v>3975.5973861285929</v>
      </c>
      <c r="W28" s="11">
        <f t="shared" si="22"/>
        <v>7746.7724352664109</v>
      </c>
      <c r="X28" s="12">
        <f t="shared" ref="X28:Z28" si="23">X29+X32+X36+X39+X42+X43+X47+X48</f>
        <v>6122.5674159284936</v>
      </c>
      <c r="Y28" s="10">
        <f t="shared" si="23"/>
        <v>7979.1996198311945</v>
      </c>
      <c r="Z28" s="11">
        <f t="shared" si="23"/>
        <v>4481.3435312586862</v>
      </c>
    </row>
    <row r="29" spans="2:26" s="19" customFormat="1" x14ac:dyDescent="0.25">
      <c r="B29" s="14" t="s">
        <v>21</v>
      </c>
      <c r="C29" s="15" t="s">
        <v>32</v>
      </c>
      <c r="D29" s="16">
        <f t="shared" ref="D29:U29" si="24">+D30+D31</f>
        <v>0</v>
      </c>
      <c r="E29" s="16">
        <f t="shared" si="24"/>
        <v>0</v>
      </c>
      <c r="F29" s="16">
        <f t="shared" si="24"/>
        <v>0</v>
      </c>
      <c r="G29" s="17">
        <f t="shared" si="24"/>
        <v>0</v>
      </c>
      <c r="H29" s="18">
        <f t="shared" si="24"/>
        <v>0</v>
      </c>
      <c r="I29" s="16">
        <f t="shared" si="24"/>
        <v>0</v>
      </c>
      <c r="J29" s="16">
        <f t="shared" si="24"/>
        <v>0</v>
      </c>
      <c r="K29" s="17">
        <f t="shared" si="24"/>
        <v>0</v>
      </c>
      <c r="L29" s="18">
        <f t="shared" si="24"/>
        <v>0</v>
      </c>
      <c r="M29" s="16">
        <f t="shared" si="24"/>
        <v>0</v>
      </c>
      <c r="N29" s="16">
        <f t="shared" si="24"/>
        <v>0</v>
      </c>
      <c r="O29" s="17">
        <f t="shared" si="24"/>
        <v>0</v>
      </c>
      <c r="P29" s="18">
        <f t="shared" si="24"/>
        <v>0</v>
      </c>
      <c r="Q29" s="16">
        <f t="shared" si="24"/>
        <v>0</v>
      </c>
      <c r="R29" s="16">
        <f t="shared" si="24"/>
        <v>0</v>
      </c>
      <c r="S29" s="17">
        <f t="shared" si="24"/>
        <v>0</v>
      </c>
      <c r="T29" s="18">
        <f t="shared" si="24"/>
        <v>0</v>
      </c>
      <c r="U29" s="16">
        <f t="shared" si="24"/>
        <v>0</v>
      </c>
      <c r="V29" s="16">
        <f t="shared" ref="V29:W29" si="25">+V30+V31</f>
        <v>0</v>
      </c>
      <c r="W29" s="17">
        <f t="shared" si="25"/>
        <v>0</v>
      </c>
      <c r="X29" s="18">
        <f t="shared" ref="X29:Z29" si="26">+X30+X31</f>
        <v>0</v>
      </c>
      <c r="Y29" s="16">
        <f t="shared" si="26"/>
        <v>0</v>
      </c>
      <c r="Z29" s="17">
        <f t="shared" si="26"/>
        <v>0</v>
      </c>
    </row>
    <row r="30" spans="2:26" s="19" customFormat="1" x14ac:dyDescent="0.25">
      <c r="B30" s="20" t="s">
        <v>72</v>
      </c>
      <c r="C30" s="21" t="s">
        <v>54</v>
      </c>
      <c r="D30" s="22">
        <v>0</v>
      </c>
      <c r="E30" s="22">
        <v>0</v>
      </c>
      <c r="F30" s="22">
        <v>0</v>
      </c>
      <c r="G30" s="23">
        <v>0</v>
      </c>
      <c r="H30" s="24">
        <v>0</v>
      </c>
      <c r="I30" s="22">
        <v>0</v>
      </c>
      <c r="J30" s="22">
        <v>0</v>
      </c>
      <c r="K30" s="23">
        <v>0</v>
      </c>
      <c r="L30" s="24">
        <v>0</v>
      </c>
      <c r="M30" s="22">
        <v>0</v>
      </c>
      <c r="N30" s="22">
        <v>0</v>
      </c>
      <c r="O30" s="23">
        <v>0</v>
      </c>
      <c r="P30" s="24">
        <v>0</v>
      </c>
      <c r="Q30" s="22">
        <v>0</v>
      </c>
      <c r="R30" s="22">
        <v>0</v>
      </c>
      <c r="S30" s="23">
        <v>0</v>
      </c>
      <c r="T30" s="24">
        <v>0</v>
      </c>
      <c r="U30" s="22">
        <v>0</v>
      </c>
      <c r="V30" s="22">
        <v>0</v>
      </c>
      <c r="W30" s="23">
        <v>0</v>
      </c>
      <c r="X30" s="24">
        <v>0</v>
      </c>
      <c r="Y30" s="22">
        <v>0</v>
      </c>
      <c r="Z30" s="23">
        <v>0</v>
      </c>
    </row>
    <row r="31" spans="2:26" s="19" customFormat="1" x14ac:dyDescent="0.25">
      <c r="B31" s="25" t="s">
        <v>73</v>
      </c>
      <c r="C31" s="26" t="s">
        <v>22</v>
      </c>
      <c r="D31" s="27">
        <v>0</v>
      </c>
      <c r="E31" s="27">
        <v>0</v>
      </c>
      <c r="F31" s="27">
        <v>0</v>
      </c>
      <c r="G31" s="28">
        <v>0</v>
      </c>
      <c r="H31" s="29">
        <v>0</v>
      </c>
      <c r="I31" s="27">
        <v>0</v>
      </c>
      <c r="J31" s="27">
        <v>0</v>
      </c>
      <c r="K31" s="28">
        <v>0</v>
      </c>
      <c r="L31" s="29">
        <v>0</v>
      </c>
      <c r="M31" s="27">
        <v>0</v>
      </c>
      <c r="N31" s="27">
        <v>0</v>
      </c>
      <c r="O31" s="28">
        <v>0</v>
      </c>
      <c r="P31" s="29">
        <v>0</v>
      </c>
      <c r="Q31" s="27">
        <v>0</v>
      </c>
      <c r="R31" s="27">
        <v>0</v>
      </c>
      <c r="S31" s="28">
        <v>0</v>
      </c>
      <c r="T31" s="29">
        <v>0</v>
      </c>
      <c r="U31" s="27">
        <v>0</v>
      </c>
      <c r="V31" s="27">
        <v>0</v>
      </c>
      <c r="W31" s="28">
        <v>0</v>
      </c>
      <c r="X31" s="29">
        <v>0</v>
      </c>
      <c r="Y31" s="27">
        <v>0</v>
      </c>
      <c r="Z31" s="28">
        <v>0</v>
      </c>
    </row>
    <row r="32" spans="2:26" s="19" customFormat="1" x14ac:dyDescent="0.25">
      <c r="B32" s="30" t="s">
        <v>23</v>
      </c>
      <c r="C32" s="31" t="s">
        <v>55</v>
      </c>
      <c r="D32" s="32">
        <f t="shared" ref="D32:U32" si="27">+D33+D34+D35</f>
        <v>0</v>
      </c>
      <c r="E32" s="32">
        <f t="shared" si="27"/>
        <v>0</v>
      </c>
      <c r="F32" s="32">
        <f t="shared" si="27"/>
        <v>0</v>
      </c>
      <c r="G32" s="33">
        <f t="shared" si="27"/>
        <v>0</v>
      </c>
      <c r="H32" s="34">
        <f t="shared" si="27"/>
        <v>0</v>
      </c>
      <c r="I32" s="32">
        <f t="shared" si="27"/>
        <v>0</v>
      </c>
      <c r="J32" s="32">
        <f t="shared" si="27"/>
        <v>0</v>
      </c>
      <c r="K32" s="33">
        <f t="shared" si="27"/>
        <v>0</v>
      </c>
      <c r="L32" s="34">
        <f t="shared" si="27"/>
        <v>0</v>
      </c>
      <c r="M32" s="32">
        <f t="shared" si="27"/>
        <v>0</v>
      </c>
      <c r="N32" s="32">
        <f t="shared" si="27"/>
        <v>0</v>
      </c>
      <c r="O32" s="33">
        <f t="shared" si="27"/>
        <v>0</v>
      </c>
      <c r="P32" s="34">
        <f t="shared" si="27"/>
        <v>0</v>
      </c>
      <c r="Q32" s="32">
        <f t="shared" si="27"/>
        <v>0</v>
      </c>
      <c r="R32" s="32">
        <f t="shared" si="27"/>
        <v>0</v>
      </c>
      <c r="S32" s="33">
        <f t="shared" si="27"/>
        <v>0</v>
      </c>
      <c r="T32" s="34">
        <f t="shared" si="27"/>
        <v>0</v>
      </c>
      <c r="U32" s="32">
        <f t="shared" si="27"/>
        <v>0</v>
      </c>
      <c r="V32" s="32">
        <f t="shared" ref="V32:W32" si="28">+V33+V34+V35</f>
        <v>0</v>
      </c>
      <c r="W32" s="33">
        <f t="shared" si="28"/>
        <v>0</v>
      </c>
      <c r="X32" s="34">
        <f t="shared" ref="X32:Z32" si="29">+X33+X34+X35</f>
        <v>0</v>
      </c>
      <c r="Y32" s="32">
        <f t="shared" si="29"/>
        <v>0</v>
      </c>
      <c r="Z32" s="33">
        <f t="shared" si="29"/>
        <v>0</v>
      </c>
    </row>
    <row r="33" spans="2:26" s="19" customFormat="1" x14ac:dyDescent="0.25">
      <c r="B33" s="25" t="s">
        <v>74</v>
      </c>
      <c r="C33" s="26" t="s">
        <v>24</v>
      </c>
      <c r="D33" s="16">
        <v>0</v>
      </c>
      <c r="E33" s="16">
        <v>0</v>
      </c>
      <c r="F33" s="16">
        <v>0</v>
      </c>
      <c r="G33" s="17">
        <v>0</v>
      </c>
      <c r="H33" s="18">
        <v>0</v>
      </c>
      <c r="I33" s="16">
        <v>0</v>
      </c>
      <c r="J33" s="16">
        <v>0</v>
      </c>
      <c r="K33" s="17">
        <v>0</v>
      </c>
      <c r="L33" s="18">
        <v>0</v>
      </c>
      <c r="M33" s="16">
        <v>0</v>
      </c>
      <c r="N33" s="16">
        <v>0</v>
      </c>
      <c r="O33" s="17">
        <v>0</v>
      </c>
      <c r="P33" s="18">
        <v>0</v>
      </c>
      <c r="Q33" s="16">
        <v>0</v>
      </c>
      <c r="R33" s="16">
        <v>0</v>
      </c>
      <c r="S33" s="17">
        <v>0</v>
      </c>
      <c r="T33" s="18">
        <v>0</v>
      </c>
      <c r="U33" s="16">
        <v>0</v>
      </c>
      <c r="V33" s="16">
        <v>0</v>
      </c>
      <c r="W33" s="17">
        <v>0</v>
      </c>
      <c r="X33" s="18">
        <v>0</v>
      </c>
      <c r="Y33" s="16">
        <v>0</v>
      </c>
      <c r="Z33" s="17">
        <v>0</v>
      </c>
    </row>
    <row r="34" spans="2:26" s="19" customFormat="1" x14ac:dyDescent="0.25">
      <c r="B34" s="20" t="s">
        <v>75</v>
      </c>
      <c r="C34" s="21" t="s">
        <v>56</v>
      </c>
      <c r="D34" s="22">
        <v>0</v>
      </c>
      <c r="E34" s="22">
        <v>0</v>
      </c>
      <c r="F34" s="22">
        <v>0</v>
      </c>
      <c r="G34" s="23">
        <v>0</v>
      </c>
      <c r="H34" s="24">
        <v>0</v>
      </c>
      <c r="I34" s="22">
        <v>0</v>
      </c>
      <c r="J34" s="22">
        <v>0</v>
      </c>
      <c r="K34" s="23">
        <v>0</v>
      </c>
      <c r="L34" s="24">
        <v>0</v>
      </c>
      <c r="M34" s="22">
        <v>0</v>
      </c>
      <c r="N34" s="22">
        <v>0</v>
      </c>
      <c r="O34" s="23">
        <v>0</v>
      </c>
      <c r="P34" s="24">
        <v>0</v>
      </c>
      <c r="Q34" s="22">
        <v>0</v>
      </c>
      <c r="R34" s="22">
        <v>0</v>
      </c>
      <c r="S34" s="23">
        <v>0</v>
      </c>
      <c r="T34" s="24">
        <v>0</v>
      </c>
      <c r="U34" s="22">
        <v>0</v>
      </c>
      <c r="V34" s="22">
        <v>0</v>
      </c>
      <c r="W34" s="23">
        <v>0</v>
      </c>
      <c r="X34" s="24">
        <v>0</v>
      </c>
      <c r="Y34" s="22">
        <v>0</v>
      </c>
      <c r="Z34" s="23">
        <v>0</v>
      </c>
    </row>
    <row r="35" spans="2:26" s="19" customFormat="1" x14ac:dyDescent="0.25">
      <c r="B35" s="14" t="s">
        <v>76</v>
      </c>
      <c r="C35" s="26" t="s">
        <v>57</v>
      </c>
      <c r="D35" s="16">
        <v>0</v>
      </c>
      <c r="E35" s="16">
        <v>0</v>
      </c>
      <c r="F35" s="16">
        <v>0</v>
      </c>
      <c r="G35" s="17">
        <v>0</v>
      </c>
      <c r="H35" s="18">
        <v>0</v>
      </c>
      <c r="I35" s="16">
        <v>0</v>
      </c>
      <c r="J35" s="16">
        <v>0</v>
      </c>
      <c r="K35" s="17">
        <v>0</v>
      </c>
      <c r="L35" s="18">
        <v>0</v>
      </c>
      <c r="M35" s="16">
        <v>0</v>
      </c>
      <c r="N35" s="16">
        <v>0</v>
      </c>
      <c r="O35" s="17">
        <v>0</v>
      </c>
      <c r="P35" s="18">
        <v>0</v>
      </c>
      <c r="Q35" s="16">
        <v>0</v>
      </c>
      <c r="R35" s="16">
        <v>0</v>
      </c>
      <c r="S35" s="17">
        <v>0</v>
      </c>
      <c r="T35" s="18">
        <v>0</v>
      </c>
      <c r="U35" s="16">
        <v>0</v>
      </c>
      <c r="V35" s="16">
        <v>0</v>
      </c>
      <c r="W35" s="17">
        <v>0</v>
      </c>
      <c r="X35" s="18">
        <v>0</v>
      </c>
      <c r="Y35" s="16">
        <v>0</v>
      </c>
      <c r="Z35" s="17">
        <v>0</v>
      </c>
    </row>
    <row r="36" spans="2:26" s="19" customFormat="1" x14ac:dyDescent="0.25">
      <c r="B36" s="20" t="s">
        <v>25</v>
      </c>
      <c r="C36" s="31" t="s">
        <v>58</v>
      </c>
      <c r="D36" s="22">
        <f t="shared" ref="D36:U36" si="30">+D37+D38</f>
        <v>-48.766853209787726</v>
      </c>
      <c r="E36" s="22">
        <f t="shared" si="30"/>
        <v>-133.5844998053951</v>
      </c>
      <c r="F36" s="22">
        <f t="shared" si="30"/>
        <v>-103.49120822086122</v>
      </c>
      <c r="G36" s="23">
        <f t="shared" si="30"/>
        <v>-27.125197249817091</v>
      </c>
      <c r="H36" s="24">
        <f t="shared" si="30"/>
        <v>-9.017079557058949E-2</v>
      </c>
      <c r="I36" s="22">
        <f t="shared" si="30"/>
        <v>-52.88437094592836</v>
      </c>
      <c r="J36" s="22">
        <f t="shared" si="30"/>
        <v>128.95332747765886</v>
      </c>
      <c r="K36" s="23">
        <f t="shared" si="30"/>
        <v>455.96099064938898</v>
      </c>
      <c r="L36" s="24">
        <f t="shared" si="30"/>
        <v>102.64684647452253</v>
      </c>
      <c r="M36" s="22">
        <f t="shared" si="30"/>
        <v>-680.41321969645151</v>
      </c>
      <c r="N36" s="22">
        <f t="shared" si="30"/>
        <v>935.91412754108046</v>
      </c>
      <c r="O36" s="23">
        <f t="shared" si="30"/>
        <v>-1053.1294484225359</v>
      </c>
      <c r="P36" s="24">
        <f t="shared" si="30"/>
        <v>31.109879481887834</v>
      </c>
      <c r="Q36" s="22">
        <f t="shared" si="30"/>
        <v>-37.802966601160719</v>
      </c>
      <c r="R36" s="22">
        <f t="shared" si="30"/>
        <v>-0.70858883468927969</v>
      </c>
      <c r="S36" s="23">
        <f t="shared" si="30"/>
        <v>-2.495650390359907</v>
      </c>
      <c r="T36" s="24">
        <f t="shared" si="30"/>
        <v>-2.257690512745846</v>
      </c>
      <c r="U36" s="22">
        <f t="shared" si="30"/>
        <v>-1.8969691050822195</v>
      </c>
      <c r="V36" s="22">
        <f t="shared" ref="V36:W36" si="31">+V37+V38</f>
        <v>0</v>
      </c>
      <c r="W36" s="23">
        <f t="shared" si="31"/>
        <v>0</v>
      </c>
      <c r="X36" s="24">
        <f t="shared" ref="X36:Z36" si="32">+X37+X38</f>
        <v>0</v>
      </c>
      <c r="Y36" s="22">
        <f t="shared" si="32"/>
        <v>0</v>
      </c>
      <c r="Z36" s="23">
        <f t="shared" si="32"/>
        <v>0</v>
      </c>
    </row>
    <row r="37" spans="2:26" s="19" customFormat="1" x14ac:dyDescent="0.25">
      <c r="B37" s="14" t="s">
        <v>77</v>
      </c>
      <c r="C37" s="26" t="s">
        <v>59</v>
      </c>
      <c r="D37" s="16">
        <v>-6.9023655174800504</v>
      </c>
      <c r="E37" s="16">
        <v>-7.4727861790214352</v>
      </c>
      <c r="F37" s="16">
        <v>-14.432456590426435</v>
      </c>
      <c r="G37" s="17">
        <v>-6.3953036411214361</v>
      </c>
      <c r="H37" s="18">
        <v>-4.8131250955705891</v>
      </c>
      <c r="I37" s="16">
        <v>-5.6428500668075268</v>
      </c>
      <c r="J37" s="16">
        <v>23.018570303745769</v>
      </c>
      <c r="K37" s="17">
        <v>-3.5841478506111484</v>
      </c>
      <c r="L37" s="18">
        <v>-5.9195801921441253</v>
      </c>
      <c r="M37" s="16">
        <v>-2.1075697074403474</v>
      </c>
      <c r="N37" s="16">
        <v>0.99607930195042682</v>
      </c>
      <c r="O37" s="17">
        <v>-4.3762419007965461</v>
      </c>
      <c r="P37" s="18">
        <v>-2.8116905181121834</v>
      </c>
      <c r="Q37" s="16">
        <v>-2.4388514802816235</v>
      </c>
      <c r="R37" s="16">
        <v>-2.1424227477327578</v>
      </c>
      <c r="S37" s="17">
        <v>-2.6750069447077331</v>
      </c>
      <c r="T37" s="18">
        <v>-2.257690512745846</v>
      </c>
      <c r="U37" s="16">
        <v>-1.8969691050822195</v>
      </c>
      <c r="V37" s="16">
        <v>0</v>
      </c>
      <c r="W37" s="17">
        <v>0</v>
      </c>
      <c r="X37" s="18">
        <v>0</v>
      </c>
      <c r="Y37" s="16">
        <v>0</v>
      </c>
      <c r="Z37" s="17">
        <v>0</v>
      </c>
    </row>
    <row r="38" spans="2:26" s="19" customFormat="1" x14ac:dyDescent="0.25">
      <c r="B38" s="20" t="s">
        <v>78</v>
      </c>
      <c r="C38" s="21" t="s">
        <v>60</v>
      </c>
      <c r="D38" s="22">
        <v>-41.864487692307677</v>
      </c>
      <c r="E38" s="22">
        <v>-126.11171362637366</v>
      </c>
      <c r="F38" s="22">
        <v>-89.058751630434784</v>
      </c>
      <c r="G38" s="23">
        <v>-20.729893608695654</v>
      </c>
      <c r="H38" s="24">
        <v>4.7229542999999996</v>
      </c>
      <c r="I38" s="22">
        <v>-47.241520879120834</v>
      </c>
      <c r="J38" s="22">
        <v>105.9347571739131</v>
      </c>
      <c r="K38" s="23">
        <v>459.54513850000012</v>
      </c>
      <c r="L38" s="24">
        <v>108.56642666666666</v>
      </c>
      <c r="M38" s="22">
        <v>-678.30564998901116</v>
      </c>
      <c r="N38" s="22">
        <v>934.91804823913003</v>
      </c>
      <c r="O38" s="23">
        <v>-1048.7532065217395</v>
      </c>
      <c r="P38" s="24">
        <v>33.921570000000017</v>
      </c>
      <c r="Q38" s="22">
        <v>-35.364115120879099</v>
      </c>
      <c r="R38" s="22">
        <v>1.4338339130434781</v>
      </c>
      <c r="S38" s="23">
        <v>0.17935655434782596</v>
      </c>
      <c r="T38" s="24">
        <v>0</v>
      </c>
      <c r="U38" s="22">
        <v>0</v>
      </c>
      <c r="V38" s="22">
        <v>0</v>
      </c>
      <c r="W38" s="23">
        <v>0</v>
      </c>
      <c r="X38" s="24">
        <v>0</v>
      </c>
      <c r="Y38" s="22">
        <v>0</v>
      </c>
      <c r="Z38" s="23">
        <v>0</v>
      </c>
    </row>
    <row r="39" spans="2:26" s="19" customFormat="1" x14ac:dyDescent="0.25">
      <c r="B39" s="14" t="s">
        <v>26</v>
      </c>
      <c r="C39" s="15" t="s">
        <v>27</v>
      </c>
      <c r="D39" s="16">
        <f t="shared" ref="D39:U39" si="33">+D40+D41</f>
        <v>1696.266481814587</v>
      </c>
      <c r="E39" s="16">
        <f t="shared" si="33"/>
        <v>1808.9732777273653</v>
      </c>
      <c r="F39" s="16">
        <f t="shared" si="33"/>
        <v>800.12274943365264</v>
      </c>
      <c r="G39" s="17">
        <f t="shared" si="33"/>
        <v>353.72131139872607</v>
      </c>
      <c r="H39" s="18">
        <f t="shared" si="33"/>
        <v>272.72215920536138</v>
      </c>
      <c r="I39" s="16">
        <f t="shared" si="33"/>
        <v>585.4830889294924</v>
      </c>
      <c r="J39" s="16">
        <f t="shared" si="33"/>
        <v>528.85161957559717</v>
      </c>
      <c r="K39" s="17">
        <f t="shared" si="33"/>
        <v>1890.2025882835453</v>
      </c>
      <c r="L39" s="18">
        <f t="shared" si="33"/>
        <v>1013.803277120435</v>
      </c>
      <c r="M39" s="16">
        <f t="shared" si="33"/>
        <v>2273.8265220999638</v>
      </c>
      <c r="N39" s="16">
        <f t="shared" si="33"/>
        <v>483.84391842154866</v>
      </c>
      <c r="O39" s="17">
        <f t="shared" si="33"/>
        <v>2178.3885747965942</v>
      </c>
      <c r="P39" s="18">
        <f t="shared" si="33"/>
        <v>-402.5971605990415</v>
      </c>
      <c r="Q39" s="16">
        <f t="shared" si="33"/>
        <v>294.44994159863745</v>
      </c>
      <c r="R39" s="16">
        <f t="shared" si="33"/>
        <v>116.9717778610069</v>
      </c>
      <c r="S39" s="17">
        <f t="shared" si="33"/>
        <v>1238.5965190889985</v>
      </c>
      <c r="T39" s="18">
        <f t="shared" si="33"/>
        <v>1777.334229478224</v>
      </c>
      <c r="U39" s="16">
        <f t="shared" si="33"/>
        <v>2585.495967659082</v>
      </c>
      <c r="V39" s="16">
        <f t="shared" ref="V39:W39" si="34">+V40+V41</f>
        <v>1710.3436924341036</v>
      </c>
      <c r="W39" s="17">
        <f t="shared" si="34"/>
        <v>2943.5946528867171</v>
      </c>
      <c r="X39" s="18">
        <f t="shared" ref="X39:Z39" si="35">+X40+X41</f>
        <v>1551.3991089857254</v>
      </c>
      <c r="Y39" s="16">
        <f t="shared" si="35"/>
        <v>3017.4581413089518</v>
      </c>
      <c r="Z39" s="17">
        <f t="shared" si="35"/>
        <v>1360.6314544255256</v>
      </c>
    </row>
    <row r="40" spans="2:26" s="19" customFormat="1" x14ac:dyDescent="0.25">
      <c r="B40" s="20" t="s">
        <v>79</v>
      </c>
      <c r="C40" s="21" t="s">
        <v>59</v>
      </c>
      <c r="D40" s="22">
        <v>293.95087301173982</v>
      </c>
      <c r="E40" s="22">
        <v>-30.751916496983092</v>
      </c>
      <c r="F40" s="22">
        <v>422.8724614052536</v>
      </c>
      <c r="G40" s="23">
        <v>80.378686756659192</v>
      </c>
      <c r="H40" s="24">
        <v>48.820506508861357</v>
      </c>
      <c r="I40" s="22">
        <v>-9.8060837512471437</v>
      </c>
      <c r="J40" s="22">
        <v>210.38898274431943</v>
      </c>
      <c r="K40" s="23">
        <v>581.57442619869676</v>
      </c>
      <c r="L40" s="24">
        <v>1111.5464458901936</v>
      </c>
      <c r="M40" s="22">
        <v>1581.1155630626627</v>
      </c>
      <c r="N40" s="22">
        <v>532.89824911119786</v>
      </c>
      <c r="O40" s="23">
        <v>1632.4196226509875</v>
      </c>
      <c r="P40" s="24">
        <v>-129.85187856022912</v>
      </c>
      <c r="Q40" s="22">
        <v>-108.85389954803082</v>
      </c>
      <c r="R40" s="22">
        <v>-21.849786380546391</v>
      </c>
      <c r="S40" s="23">
        <v>-813.2862259842866</v>
      </c>
      <c r="T40" s="24">
        <v>717.03784064906063</v>
      </c>
      <c r="U40" s="22">
        <v>1000.9631618495291</v>
      </c>
      <c r="V40" s="22">
        <v>452.37928892780985</v>
      </c>
      <c r="W40" s="23">
        <v>231.52840710851839</v>
      </c>
      <c r="X40" s="24">
        <v>-617.10437610981899</v>
      </c>
      <c r="Y40" s="22">
        <v>632.64938616903351</v>
      </c>
      <c r="Z40" s="23">
        <v>372.08440128189972</v>
      </c>
    </row>
    <row r="41" spans="2:26" s="19" customFormat="1" x14ac:dyDescent="0.25">
      <c r="B41" s="14" t="s">
        <v>80</v>
      </c>
      <c r="C41" s="26" t="s">
        <v>60</v>
      </c>
      <c r="D41" s="16">
        <v>1402.3156088028472</v>
      </c>
      <c r="E41" s="16">
        <v>1839.7251942243483</v>
      </c>
      <c r="F41" s="16">
        <v>377.25028802839904</v>
      </c>
      <c r="G41" s="17">
        <v>273.34262464206688</v>
      </c>
      <c r="H41" s="18">
        <v>223.90165269650001</v>
      </c>
      <c r="I41" s="16">
        <v>595.28917268073951</v>
      </c>
      <c r="J41" s="16">
        <v>318.46263683127768</v>
      </c>
      <c r="K41" s="17">
        <v>1308.6281620848486</v>
      </c>
      <c r="L41" s="18">
        <v>-97.74316876975854</v>
      </c>
      <c r="M41" s="16">
        <v>692.71095903730111</v>
      </c>
      <c r="N41" s="16">
        <v>-49.054330689649191</v>
      </c>
      <c r="O41" s="17">
        <v>545.96895214560686</v>
      </c>
      <c r="P41" s="18">
        <v>-272.74528203881238</v>
      </c>
      <c r="Q41" s="16">
        <v>403.30384114666828</v>
      </c>
      <c r="R41" s="16">
        <v>138.82156424155329</v>
      </c>
      <c r="S41" s="17">
        <v>2051.8827450732852</v>
      </c>
      <c r="T41" s="18">
        <v>1060.2963888291633</v>
      </c>
      <c r="U41" s="16">
        <v>1584.5328058095529</v>
      </c>
      <c r="V41" s="16">
        <v>1257.9644035062938</v>
      </c>
      <c r="W41" s="17">
        <v>2712.0662457781987</v>
      </c>
      <c r="X41" s="18">
        <v>2168.5034850955444</v>
      </c>
      <c r="Y41" s="16">
        <v>2384.8087551399185</v>
      </c>
      <c r="Z41" s="17">
        <v>988.54705314362582</v>
      </c>
    </row>
    <row r="42" spans="2:26" s="19" customFormat="1" x14ac:dyDescent="0.25">
      <c r="B42" s="30" t="s">
        <v>28</v>
      </c>
      <c r="C42" s="21" t="s">
        <v>61</v>
      </c>
      <c r="D42" s="22">
        <v>884.65388581781247</v>
      </c>
      <c r="E42" s="22">
        <v>-7.7413759921315091</v>
      </c>
      <c r="F42" s="22">
        <v>60.934407810449954</v>
      </c>
      <c r="G42" s="23">
        <v>1468.2282812928083</v>
      </c>
      <c r="H42" s="24">
        <v>1196.6026446723404</v>
      </c>
      <c r="I42" s="22">
        <v>1647.9732088184996</v>
      </c>
      <c r="J42" s="22">
        <v>1949.6798706283253</v>
      </c>
      <c r="K42" s="23">
        <v>2007.8539259455556</v>
      </c>
      <c r="L42" s="24">
        <v>3319.5531465709773</v>
      </c>
      <c r="M42" s="22">
        <v>4038.0878324079958</v>
      </c>
      <c r="N42" s="22">
        <v>2511.1561197517931</v>
      </c>
      <c r="O42" s="23">
        <v>2963.2707615713243</v>
      </c>
      <c r="P42" s="24">
        <v>791.67415306050634</v>
      </c>
      <c r="Q42" s="22">
        <v>701.23146150890943</v>
      </c>
      <c r="R42" s="22">
        <v>1546.6683294412092</v>
      </c>
      <c r="S42" s="23">
        <v>976.48868996837314</v>
      </c>
      <c r="T42" s="24">
        <v>795.19656899469624</v>
      </c>
      <c r="U42" s="22">
        <v>1413.6527466158466</v>
      </c>
      <c r="V42" s="22">
        <v>1842.9459170773</v>
      </c>
      <c r="W42" s="23">
        <v>3330.8159655174259</v>
      </c>
      <c r="X42" s="24">
        <v>1120.8406865128286</v>
      </c>
      <c r="Y42" s="22">
        <v>3986.2822376782769</v>
      </c>
      <c r="Z42" s="23">
        <v>1217.9501737802411</v>
      </c>
    </row>
    <row r="43" spans="2:26" s="19" customFormat="1" x14ac:dyDescent="0.25">
      <c r="B43" s="14" t="s">
        <v>29</v>
      </c>
      <c r="C43" s="15" t="s">
        <v>62</v>
      </c>
      <c r="D43" s="16">
        <f t="shared" ref="D43:U43" si="36">+D44+D45+D46</f>
        <v>0</v>
      </c>
      <c r="E43" s="16">
        <f t="shared" si="36"/>
        <v>0</v>
      </c>
      <c r="F43" s="16">
        <f t="shared" si="36"/>
        <v>0</v>
      </c>
      <c r="G43" s="17">
        <f t="shared" si="36"/>
        <v>0</v>
      </c>
      <c r="H43" s="18">
        <f t="shared" si="36"/>
        <v>0</v>
      </c>
      <c r="I43" s="16">
        <f t="shared" si="36"/>
        <v>0</v>
      </c>
      <c r="J43" s="16">
        <f t="shared" si="36"/>
        <v>0</v>
      </c>
      <c r="K43" s="17">
        <f t="shared" si="36"/>
        <v>0</v>
      </c>
      <c r="L43" s="18">
        <f t="shared" si="36"/>
        <v>0</v>
      </c>
      <c r="M43" s="16">
        <f t="shared" si="36"/>
        <v>0</v>
      </c>
      <c r="N43" s="16">
        <f t="shared" si="36"/>
        <v>0</v>
      </c>
      <c r="O43" s="17">
        <f t="shared" si="36"/>
        <v>0</v>
      </c>
      <c r="P43" s="18">
        <f t="shared" si="36"/>
        <v>0</v>
      </c>
      <c r="Q43" s="16">
        <f t="shared" si="36"/>
        <v>0</v>
      </c>
      <c r="R43" s="16">
        <f t="shared" si="36"/>
        <v>0</v>
      </c>
      <c r="S43" s="17">
        <f t="shared" si="36"/>
        <v>0</v>
      </c>
      <c r="T43" s="18">
        <f t="shared" si="36"/>
        <v>0</v>
      </c>
      <c r="U43" s="16">
        <f t="shared" si="36"/>
        <v>0</v>
      </c>
      <c r="V43" s="16">
        <f t="shared" ref="V43:W43" si="37">+V44+V45+V46</f>
        <v>0</v>
      </c>
      <c r="W43" s="17">
        <f t="shared" si="37"/>
        <v>0</v>
      </c>
      <c r="X43" s="18">
        <f t="shared" ref="X43:Z43" si="38">+X44+X45+X46</f>
        <v>0</v>
      </c>
      <c r="Y43" s="16">
        <f t="shared" si="38"/>
        <v>0</v>
      </c>
      <c r="Z43" s="17">
        <f t="shared" si="38"/>
        <v>0</v>
      </c>
    </row>
    <row r="44" spans="2:26" s="19" customFormat="1" x14ac:dyDescent="0.25">
      <c r="B44" s="20" t="s">
        <v>81</v>
      </c>
      <c r="C44" s="21" t="s">
        <v>63</v>
      </c>
      <c r="D44" s="22">
        <v>0</v>
      </c>
      <c r="E44" s="22">
        <v>0</v>
      </c>
      <c r="F44" s="22">
        <v>0</v>
      </c>
      <c r="G44" s="23">
        <v>0</v>
      </c>
      <c r="H44" s="24">
        <v>0</v>
      </c>
      <c r="I44" s="22">
        <v>0</v>
      </c>
      <c r="J44" s="22">
        <v>0</v>
      </c>
      <c r="K44" s="23">
        <v>0</v>
      </c>
      <c r="L44" s="24">
        <v>0</v>
      </c>
      <c r="M44" s="22">
        <v>0</v>
      </c>
      <c r="N44" s="22">
        <v>0</v>
      </c>
      <c r="O44" s="23">
        <v>0</v>
      </c>
      <c r="P44" s="24">
        <v>0</v>
      </c>
      <c r="Q44" s="22">
        <v>0</v>
      </c>
      <c r="R44" s="22">
        <v>0</v>
      </c>
      <c r="S44" s="23">
        <v>0</v>
      </c>
      <c r="T44" s="24">
        <v>0</v>
      </c>
      <c r="U44" s="22">
        <v>0</v>
      </c>
      <c r="V44" s="22">
        <v>0</v>
      </c>
      <c r="W44" s="23">
        <v>0</v>
      </c>
      <c r="X44" s="24">
        <v>0</v>
      </c>
      <c r="Y44" s="22">
        <v>0</v>
      </c>
      <c r="Z44" s="23">
        <v>0</v>
      </c>
    </row>
    <row r="45" spans="2:26" s="19" customFormat="1" x14ac:dyDescent="0.25">
      <c r="B45" s="25" t="s">
        <v>82</v>
      </c>
      <c r="C45" s="26" t="s">
        <v>64</v>
      </c>
      <c r="D45" s="16">
        <v>0</v>
      </c>
      <c r="E45" s="16">
        <v>0</v>
      </c>
      <c r="F45" s="16">
        <v>0</v>
      </c>
      <c r="G45" s="17">
        <v>0</v>
      </c>
      <c r="H45" s="18">
        <v>0</v>
      </c>
      <c r="I45" s="16">
        <v>0</v>
      </c>
      <c r="J45" s="16">
        <v>0</v>
      </c>
      <c r="K45" s="17">
        <v>0</v>
      </c>
      <c r="L45" s="18">
        <v>0</v>
      </c>
      <c r="M45" s="16">
        <v>0</v>
      </c>
      <c r="N45" s="16">
        <v>0</v>
      </c>
      <c r="O45" s="17">
        <v>0</v>
      </c>
      <c r="P45" s="18">
        <v>0</v>
      </c>
      <c r="Q45" s="16">
        <v>0</v>
      </c>
      <c r="R45" s="16">
        <v>0</v>
      </c>
      <c r="S45" s="17">
        <v>0</v>
      </c>
      <c r="T45" s="18">
        <v>0</v>
      </c>
      <c r="U45" s="16">
        <v>0</v>
      </c>
      <c r="V45" s="16">
        <v>0</v>
      </c>
      <c r="W45" s="17">
        <v>0</v>
      </c>
      <c r="X45" s="18">
        <v>0</v>
      </c>
      <c r="Y45" s="16">
        <v>0</v>
      </c>
      <c r="Z45" s="17">
        <v>0</v>
      </c>
    </row>
    <row r="46" spans="2:26" s="19" customFormat="1" x14ac:dyDescent="0.25">
      <c r="B46" s="20" t="s">
        <v>83</v>
      </c>
      <c r="C46" s="21" t="s">
        <v>65</v>
      </c>
      <c r="D46" s="22">
        <v>0</v>
      </c>
      <c r="E46" s="22">
        <v>0</v>
      </c>
      <c r="F46" s="22">
        <v>0</v>
      </c>
      <c r="G46" s="23">
        <v>0</v>
      </c>
      <c r="H46" s="24">
        <v>0</v>
      </c>
      <c r="I46" s="22">
        <v>0</v>
      </c>
      <c r="J46" s="22">
        <v>0</v>
      </c>
      <c r="K46" s="23">
        <v>0</v>
      </c>
      <c r="L46" s="24">
        <v>0</v>
      </c>
      <c r="M46" s="22">
        <v>0</v>
      </c>
      <c r="N46" s="22">
        <v>0</v>
      </c>
      <c r="O46" s="23">
        <v>0</v>
      </c>
      <c r="P46" s="24">
        <v>0</v>
      </c>
      <c r="Q46" s="22">
        <v>0</v>
      </c>
      <c r="R46" s="22">
        <v>0</v>
      </c>
      <c r="S46" s="23">
        <v>0</v>
      </c>
      <c r="T46" s="24">
        <v>0</v>
      </c>
      <c r="U46" s="22">
        <v>0</v>
      </c>
      <c r="V46" s="22">
        <v>0</v>
      </c>
      <c r="W46" s="23">
        <v>0</v>
      </c>
      <c r="X46" s="24">
        <v>0</v>
      </c>
      <c r="Y46" s="22">
        <v>0</v>
      </c>
      <c r="Z46" s="23">
        <v>0</v>
      </c>
    </row>
    <row r="47" spans="2:26" s="19" customFormat="1" x14ac:dyDescent="0.25">
      <c r="B47" s="14" t="s">
        <v>30</v>
      </c>
      <c r="C47" s="15" t="s">
        <v>66</v>
      </c>
      <c r="D47" s="16">
        <v>0</v>
      </c>
      <c r="E47" s="16">
        <v>0</v>
      </c>
      <c r="F47" s="16">
        <v>0</v>
      </c>
      <c r="G47" s="17">
        <v>0</v>
      </c>
      <c r="H47" s="18">
        <v>0</v>
      </c>
      <c r="I47" s="16">
        <v>0</v>
      </c>
      <c r="J47" s="16">
        <v>0</v>
      </c>
      <c r="K47" s="17">
        <v>0</v>
      </c>
      <c r="L47" s="18">
        <v>0</v>
      </c>
      <c r="M47" s="16">
        <v>0</v>
      </c>
      <c r="N47" s="16">
        <v>0</v>
      </c>
      <c r="O47" s="17">
        <v>0</v>
      </c>
      <c r="P47" s="18">
        <v>0</v>
      </c>
      <c r="Q47" s="16">
        <v>0</v>
      </c>
      <c r="R47" s="16">
        <v>0</v>
      </c>
      <c r="S47" s="17">
        <v>0</v>
      </c>
      <c r="T47" s="18">
        <v>0</v>
      </c>
      <c r="U47" s="16">
        <v>0</v>
      </c>
      <c r="V47" s="16">
        <v>0</v>
      </c>
      <c r="W47" s="17">
        <v>0</v>
      </c>
      <c r="X47" s="18">
        <v>0</v>
      </c>
      <c r="Y47" s="16">
        <v>0</v>
      </c>
      <c r="Z47" s="17">
        <v>0</v>
      </c>
    </row>
    <row r="48" spans="2:26" s="19" customFormat="1" x14ac:dyDescent="0.25">
      <c r="B48" s="30" t="s">
        <v>31</v>
      </c>
      <c r="C48" s="31" t="s">
        <v>70</v>
      </c>
      <c r="D48" s="22">
        <f t="shared" ref="D48:U48" si="39">+D49+D50</f>
        <v>1553.3802432230243</v>
      </c>
      <c r="E48" s="22">
        <f t="shared" si="39"/>
        <v>461.15040989137628</v>
      </c>
      <c r="F48" s="22">
        <f t="shared" si="39"/>
        <v>1434.201992588379</v>
      </c>
      <c r="G48" s="23">
        <f t="shared" si="39"/>
        <v>1209.8301274092937</v>
      </c>
      <c r="H48" s="24">
        <f t="shared" si="39"/>
        <v>2169.3464878875602</v>
      </c>
      <c r="I48" s="22">
        <f t="shared" si="39"/>
        <v>2661.3510038195677</v>
      </c>
      <c r="J48" s="22">
        <f t="shared" si="39"/>
        <v>2755.2962787708643</v>
      </c>
      <c r="K48" s="23">
        <f t="shared" si="39"/>
        <v>3089.3078489778673</v>
      </c>
      <c r="L48" s="24">
        <f t="shared" si="39"/>
        <v>861.49396556006127</v>
      </c>
      <c r="M48" s="22">
        <f t="shared" si="39"/>
        <v>136.32544162824169</v>
      </c>
      <c r="N48" s="22">
        <f t="shared" si="39"/>
        <v>4160.119217973308</v>
      </c>
      <c r="O48" s="23">
        <f t="shared" si="39"/>
        <v>1200.0002977031297</v>
      </c>
      <c r="P48" s="24">
        <f t="shared" si="39"/>
        <v>292.74858560691905</v>
      </c>
      <c r="Q48" s="22">
        <f t="shared" si="39"/>
        <v>1130.5658100912997</v>
      </c>
      <c r="R48" s="22">
        <f t="shared" si="39"/>
        <v>-941.68902982793566</v>
      </c>
      <c r="S48" s="23">
        <f t="shared" si="39"/>
        <v>715.30194283833225</v>
      </c>
      <c r="T48" s="24">
        <f t="shared" si="39"/>
        <v>1620.838706914768</v>
      </c>
      <c r="U48" s="22">
        <f t="shared" si="39"/>
        <v>1365.2669034876872</v>
      </c>
      <c r="V48" s="22">
        <f t="shared" ref="V48:W48" si="40">+V49+V50</f>
        <v>422.30777661718889</v>
      </c>
      <c r="W48" s="23">
        <f t="shared" si="40"/>
        <v>1472.3618168622681</v>
      </c>
      <c r="X48" s="24">
        <f t="shared" ref="X48:Z48" si="41">+X49+X50</f>
        <v>3450.32762042994</v>
      </c>
      <c r="Y48" s="22">
        <f t="shared" si="41"/>
        <v>975.45924084396574</v>
      </c>
      <c r="Z48" s="23">
        <f t="shared" si="41"/>
        <v>1902.7619030529195</v>
      </c>
    </row>
    <row r="49" spans="2:26" s="19" customFormat="1" x14ac:dyDescent="0.25">
      <c r="B49" s="25" t="s">
        <v>84</v>
      </c>
      <c r="C49" s="19" t="s">
        <v>68</v>
      </c>
      <c r="D49" s="16">
        <v>1216.6097364487032</v>
      </c>
      <c r="E49" s="16">
        <v>222.51448157161357</v>
      </c>
      <c r="F49" s="16">
        <v>1313.4222210880228</v>
      </c>
      <c r="G49" s="17">
        <v>952.27970813815193</v>
      </c>
      <c r="H49" s="18">
        <v>1611.4522955415671</v>
      </c>
      <c r="I49" s="16">
        <v>2088.8962492935343</v>
      </c>
      <c r="J49" s="16">
        <v>2184.7566517324281</v>
      </c>
      <c r="K49" s="17">
        <v>2590.9677233723132</v>
      </c>
      <c r="L49" s="18">
        <v>618.35749959299949</v>
      </c>
      <c r="M49" s="16">
        <v>-175.35989827341783</v>
      </c>
      <c r="N49" s="16">
        <v>3945.6119320221819</v>
      </c>
      <c r="O49" s="17">
        <v>871.80784990239897</v>
      </c>
      <c r="P49" s="18">
        <v>113.8088263248649</v>
      </c>
      <c r="Q49" s="16">
        <v>923.80248634586337</v>
      </c>
      <c r="R49" s="16">
        <v>-1152.1344063554138</v>
      </c>
      <c r="S49" s="17">
        <v>504.36478106732966</v>
      </c>
      <c r="T49" s="18">
        <v>1242.2301215707878</v>
      </c>
      <c r="U49" s="16">
        <v>970.29297101946645</v>
      </c>
      <c r="V49" s="16">
        <v>394.60327791894133</v>
      </c>
      <c r="W49" s="17">
        <v>1119.3227230670332</v>
      </c>
      <c r="X49" s="18">
        <v>3354.0051945316541</v>
      </c>
      <c r="Y49" s="16">
        <v>601.18231203396374</v>
      </c>
      <c r="Z49" s="17">
        <v>1653.7776782814926</v>
      </c>
    </row>
    <row r="50" spans="2:26" s="19" customFormat="1" x14ac:dyDescent="0.25">
      <c r="B50" s="35" t="s">
        <v>85</v>
      </c>
      <c r="C50" s="36" t="s">
        <v>71</v>
      </c>
      <c r="D50" s="37">
        <v>336.77050677432112</v>
      </c>
      <c r="E50" s="37">
        <v>238.63592831976274</v>
      </c>
      <c r="F50" s="37">
        <v>120.77977150035622</v>
      </c>
      <c r="G50" s="38">
        <v>257.55041927114172</v>
      </c>
      <c r="H50" s="39">
        <v>557.89419234599302</v>
      </c>
      <c r="I50" s="37">
        <v>572.45475452603341</v>
      </c>
      <c r="J50" s="37">
        <v>570.53962703843627</v>
      </c>
      <c r="K50" s="38">
        <v>498.34012560555391</v>
      </c>
      <c r="L50" s="39">
        <v>243.13646596706184</v>
      </c>
      <c r="M50" s="37">
        <v>311.68533990165952</v>
      </c>
      <c r="N50" s="37">
        <v>214.50728595112591</v>
      </c>
      <c r="O50" s="38">
        <v>328.1924478007308</v>
      </c>
      <c r="P50" s="39">
        <v>178.93975928205413</v>
      </c>
      <c r="Q50" s="37">
        <v>206.76332374543625</v>
      </c>
      <c r="R50" s="37">
        <v>210.44537652747823</v>
      </c>
      <c r="S50" s="38">
        <v>210.93716177100256</v>
      </c>
      <c r="T50" s="39">
        <v>378.60858534398028</v>
      </c>
      <c r="U50" s="37">
        <v>394.97393246822071</v>
      </c>
      <c r="V50" s="37">
        <v>27.70449869824759</v>
      </c>
      <c r="W50" s="38">
        <v>353.03909379523498</v>
      </c>
      <c r="X50" s="39">
        <v>96.322425898285815</v>
      </c>
      <c r="Y50" s="37">
        <v>374.27692881000206</v>
      </c>
      <c r="Z50" s="38">
        <v>248.98422477142682</v>
      </c>
    </row>
    <row r="51" spans="2:26" x14ac:dyDescent="0.25">
      <c r="B51" s="41"/>
      <c r="C51" s="42" t="s">
        <v>87</v>
      </c>
      <c r="D51" s="43">
        <f t="shared" ref="D51:U51" si="42">+D4-D28</f>
        <v>-2898.0654464179306</v>
      </c>
      <c r="E51" s="43">
        <f t="shared" si="42"/>
        <v>188.46929501784825</v>
      </c>
      <c r="F51" s="43">
        <f t="shared" si="42"/>
        <v>-449.20063933365645</v>
      </c>
      <c r="G51" s="44">
        <f t="shared" si="42"/>
        <v>-1622.2202131639713</v>
      </c>
      <c r="H51" s="45">
        <f t="shared" si="42"/>
        <v>-2024.7135483821394</v>
      </c>
      <c r="I51" s="43">
        <f t="shared" si="42"/>
        <v>-3921.099213382282</v>
      </c>
      <c r="J51" s="43">
        <f t="shared" si="42"/>
        <v>-2808.4757235495917</v>
      </c>
      <c r="K51" s="44">
        <f t="shared" si="42"/>
        <v>-3557.0502276524171</v>
      </c>
      <c r="L51" s="45">
        <f t="shared" si="42"/>
        <v>-3423.7526408429749</v>
      </c>
      <c r="M51" s="43">
        <f t="shared" si="42"/>
        <v>-3056.7304960226788</v>
      </c>
      <c r="N51" s="43">
        <f t="shared" si="42"/>
        <v>-5386.3477003121516</v>
      </c>
      <c r="O51" s="44">
        <f t="shared" si="42"/>
        <v>-2.6705689882755905</v>
      </c>
      <c r="P51" s="45">
        <f t="shared" si="42"/>
        <v>588.15002251597014</v>
      </c>
      <c r="Q51" s="43">
        <f t="shared" si="42"/>
        <v>224.70480832721159</v>
      </c>
      <c r="R51" s="43">
        <f t="shared" si="42"/>
        <v>-254.37603689073467</v>
      </c>
      <c r="S51" s="44">
        <f t="shared" si="42"/>
        <v>1115.0318561355421</v>
      </c>
      <c r="T51" s="45">
        <f t="shared" si="42"/>
        <v>-9686.7916444246348</v>
      </c>
      <c r="U51" s="43">
        <f t="shared" si="42"/>
        <v>-4090.8825514523064</v>
      </c>
      <c r="V51" s="43">
        <f t="shared" ref="V51:W51" si="43">+V4-V28</f>
        <v>2045.2817913375493</v>
      </c>
      <c r="W51" s="44">
        <f t="shared" si="43"/>
        <v>-6358.8675527447431</v>
      </c>
      <c r="X51" s="45">
        <f t="shared" ref="X51:Z51" si="44">+X4-X28</f>
        <v>-8220.2810443453109</v>
      </c>
      <c r="Y51" s="43">
        <f t="shared" si="44"/>
        <v>-4991.6235218894562</v>
      </c>
      <c r="Z51" s="44">
        <f t="shared" si="44"/>
        <v>92.634115108845435</v>
      </c>
    </row>
    <row r="52" spans="2:26" ht="11.25" customHeight="1" x14ac:dyDescent="0.25">
      <c r="C52" s="46"/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</row>
    <row r="53" spans="2:26" ht="11.25" customHeight="1" x14ac:dyDescent="0.25"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2:26" ht="15" hidden="1" customHeight="1" x14ac:dyDescent="0.2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1.25" hidden="1" customHeight="1" x14ac:dyDescent="0.2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9">
    <mergeCell ref="X2:Z2"/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Z50">
    <cfRule type="cellIs" dxfId="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2CA4-3CAE-481B-A568-12739048DD1E}">
  <sheetPr codeName="Sheet3">
    <tabColor rgb="FF374C4A"/>
    <outlinePr summaryBelow="0" summaryRight="0"/>
    <pageSetUpPr fitToPage="1"/>
  </sheetPr>
  <dimension ref="B1:Z55"/>
  <sheetViews>
    <sheetView showGridLines="0" zoomScaleNormal="100" zoomScaleSheetLayoutView="70" workbookViewId="0">
      <pane xSplit="3" ySplit="3" topLeftCell="X4" activePane="bottomRight" state="frozen"/>
      <selection activeCell="P32" sqref="P32"/>
      <selection pane="topRight" activeCell="P32" sqref="P32"/>
      <selection pane="bottomLeft" activeCell="P32" sqref="P32"/>
      <selection pane="bottomRight"/>
    </sheetView>
  </sheetViews>
  <sheetFormatPr defaultColWidth="0" defaultRowHeight="12.75" zeroHeight="1" x14ac:dyDescent="0.25"/>
  <cols>
    <col min="1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19.2851562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6" ht="28.5" customHeight="1" x14ac:dyDescent="0.2">
      <c r="B1" s="1" t="s">
        <v>92</v>
      </c>
      <c r="C1" s="5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4"/>
      <c r="S1" s="4"/>
      <c r="T1" s="4"/>
      <c r="V1" s="4"/>
      <c r="W1" s="4"/>
      <c r="X1" s="4"/>
      <c r="Z1" s="4" t="s">
        <v>13</v>
      </c>
    </row>
    <row r="2" spans="2:26" s="6" customFormat="1" ht="21" customHeight="1" x14ac:dyDescent="0.25">
      <c r="B2" s="56" t="s">
        <v>86</v>
      </c>
      <c r="C2" s="57"/>
      <c r="D2" s="62">
        <v>2020</v>
      </c>
      <c r="E2" s="63"/>
      <c r="F2" s="63"/>
      <c r="G2" s="64"/>
      <c r="H2" s="62">
        <v>2021</v>
      </c>
      <c r="I2" s="63"/>
      <c r="J2" s="63"/>
      <c r="K2" s="64"/>
      <c r="L2" s="52">
        <v>2022</v>
      </c>
      <c r="M2" s="54"/>
      <c r="N2" s="54"/>
      <c r="O2" s="55"/>
      <c r="P2" s="52">
        <v>2023</v>
      </c>
      <c r="Q2" s="54"/>
      <c r="R2" s="54"/>
      <c r="S2" s="55"/>
      <c r="T2" s="52">
        <v>2024</v>
      </c>
      <c r="U2" s="54"/>
      <c r="V2" s="54"/>
      <c r="W2" s="55"/>
      <c r="X2" s="52">
        <v>2025</v>
      </c>
      <c r="Y2" s="54"/>
      <c r="Z2" s="55"/>
    </row>
    <row r="3" spans="2:26" s="6" customFormat="1" ht="21" customHeight="1" x14ac:dyDescent="0.25">
      <c r="B3" s="56"/>
      <c r="C3" s="57"/>
      <c r="D3" s="7" t="s">
        <v>2</v>
      </c>
      <c r="E3" s="8" t="s">
        <v>0</v>
      </c>
      <c r="F3" s="8" t="s">
        <v>1</v>
      </c>
      <c r="G3" s="9" t="s">
        <v>8</v>
      </c>
      <c r="H3" s="7" t="s">
        <v>3</v>
      </c>
      <c r="I3" s="8" t="s">
        <v>4</v>
      </c>
      <c r="J3" s="8" t="s">
        <v>5</v>
      </c>
      <c r="K3" s="9" t="s">
        <v>9</v>
      </c>
      <c r="L3" s="7" t="s">
        <v>7</v>
      </c>
      <c r="M3" s="8" t="s">
        <v>6</v>
      </c>
      <c r="N3" s="8" t="s">
        <v>10</v>
      </c>
      <c r="O3" s="9" t="s">
        <v>11</v>
      </c>
      <c r="P3" s="7" t="s">
        <v>12</v>
      </c>
      <c r="Q3" s="8" t="s">
        <v>14</v>
      </c>
      <c r="R3" s="8" t="s">
        <v>18</v>
      </c>
      <c r="S3" s="9" t="s">
        <v>15</v>
      </c>
      <c r="T3" s="7" t="s">
        <v>16</v>
      </c>
      <c r="U3" s="8" t="s">
        <v>17</v>
      </c>
      <c r="V3" s="8" t="s">
        <v>107</v>
      </c>
      <c r="W3" s="9" t="s">
        <v>108</v>
      </c>
      <c r="X3" s="7" t="s">
        <v>109</v>
      </c>
      <c r="Y3" s="8" t="s">
        <v>110</v>
      </c>
      <c r="Z3" s="9" t="s">
        <v>111</v>
      </c>
    </row>
    <row r="4" spans="2:26" s="13" customFormat="1" ht="15" customHeight="1" x14ac:dyDescent="0.25">
      <c r="B4" s="58" t="s">
        <v>19</v>
      </c>
      <c r="C4" s="59"/>
      <c r="D4" s="10">
        <f>D5+D8+D12+D15+D18+D19+D23+D24</f>
        <v>-290.00215989953392</v>
      </c>
      <c r="E4" s="10">
        <f t="shared" ref="E4:U4" si="0">E5+E8+E12+E15+E18+E19+E23+E24</f>
        <v>7475.5517396853056</v>
      </c>
      <c r="F4" s="10">
        <f t="shared" si="0"/>
        <v>6836.1879961187469</v>
      </c>
      <c r="G4" s="11">
        <f t="shared" si="0"/>
        <v>7897.7447305825981</v>
      </c>
      <c r="H4" s="12">
        <f t="shared" si="0"/>
        <v>-66.441762019321814</v>
      </c>
      <c r="I4" s="10">
        <f t="shared" si="0"/>
        <v>5885.0372565761745</v>
      </c>
      <c r="J4" s="10">
        <f t="shared" si="0"/>
        <v>10126.924665160583</v>
      </c>
      <c r="K4" s="11">
        <f t="shared" si="0"/>
        <v>4563.448602080517</v>
      </c>
      <c r="L4" s="12">
        <f t="shared" si="0"/>
        <v>-4065.6544870479597</v>
      </c>
      <c r="M4" s="10">
        <f t="shared" si="0"/>
        <v>6119.6915340094056</v>
      </c>
      <c r="N4" s="10">
        <f t="shared" si="0"/>
        <v>19553.181241749826</v>
      </c>
      <c r="O4" s="11">
        <f t="shared" si="0"/>
        <v>3664.9341540406322</v>
      </c>
      <c r="P4" s="12">
        <f t="shared" si="0"/>
        <v>11196.941231372815</v>
      </c>
      <c r="Q4" s="10">
        <f t="shared" si="0"/>
        <v>10444.143978548502</v>
      </c>
      <c r="R4" s="10">
        <f t="shared" si="0"/>
        <v>3014.768142425376</v>
      </c>
      <c r="S4" s="11">
        <f t="shared" si="0"/>
        <v>17135.868807078896</v>
      </c>
      <c r="T4" s="12">
        <f t="shared" si="0"/>
        <v>4596.6169864850008</v>
      </c>
      <c r="U4" s="10">
        <f t="shared" si="0"/>
        <v>1351.344949834579</v>
      </c>
      <c r="V4" s="10">
        <f t="shared" ref="V4:W4" si="1">V5+V8+V12+V15+V18+V19+V23+V24</f>
        <v>10282.101684513689</v>
      </c>
      <c r="W4" s="11">
        <f t="shared" si="1"/>
        <v>5387.8585757877145</v>
      </c>
      <c r="X4" s="12">
        <f t="shared" ref="X4:Z4" si="2">X5+X8+X12+X15+X18+X19+X23+X24</f>
        <v>-1664.4292358749065</v>
      </c>
      <c r="Y4" s="10">
        <f t="shared" si="2"/>
        <v>7762.4044228021585</v>
      </c>
      <c r="Z4" s="11">
        <f t="shared" si="2"/>
        <v>8796.8016970240733</v>
      </c>
    </row>
    <row r="5" spans="2:26" s="19" customFormat="1" x14ac:dyDescent="0.25">
      <c r="B5" s="14" t="s">
        <v>21</v>
      </c>
      <c r="C5" s="15" t="s">
        <v>32</v>
      </c>
      <c r="D5" s="16">
        <f t="shared" ref="D5:U5" si="3">+D6+D7</f>
        <v>149.40584040000002</v>
      </c>
      <c r="E5" s="16">
        <f t="shared" si="3"/>
        <v>-158.59912912999999</v>
      </c>
      <c r="F5" s="16">
        <f t="shared" si="3"/>
        <v>161.51823101000002</v>
      </c>
      <c r="G5" s="17">
        <f t="shared" si="3"/>
        <v>-145.33571595999999</v>
      </c>
      <c r="H5" s="18">
        <f t="shared" si="3"/>
        <v>15.81209374</v>
      </c>
      <c r="I5" s="16">
        <f t="shared" si="3"/>
        <v>126.56384326</v>
      </c>
      <c r="J5" s="16">
        <f t="shared" si="3"/>
        <v>4032.7265416599998</v>
      </c>
      <c r="K5" s="17">
        <f t="shared" si="3"/>
        <v>-4012.2727653500001</v>
      </c>
      <c r="L5" s="18">
        <f t="shared" si="3"/>
        <v>-58.960944299999994</v>
      </c>
      <c r="M5" s="16">
        <f t="shared" si="3"/>
        <v>-60.08508776</v>
      </c>
      <c r="N5" s="16">
        <f t="shared" si="3"/>
        <v>109.48601053</v>
      </c>
      <c r="O5" s="17">
        <f t="shared" si="3"/>
        <v>-106.89205348</v>
      </c>
      <c r="P5" s="18">
        <f t="shared" si="3"/>
        <v>6.5996743499999893</v>
      </c>
      <c r="Q5" s="16">
        <f t="shared" si="3"/>
        <v>-1.1349680599999898</v>
      </c>
      <c r="R5" s="16">
        <f t="shared" si="3"/>
        <v>1.3471660599999697</v>
      </c>
      <c r="S5" s="17">
        <f t="shared" si="3"/>
        <v>183.07814441999997</v>
      </c>
      <c r="T5" s="18">
        <f t="shared" si="3"/>
        <v>-193.04796004000002</v>
      </c>
      <c r="U5" s="16">
        <f t="shared" si="3"/>
        <v>199.47505667000001</v>
      </c>
      <c r="V5" s="16">
        <f t="shared" ref="V5:W5" si="4">+V6+V7</f>
        <v>-206.49058984000001</v>
      </c>
      <c r="W5" s="17">
        <f t="shared" si="4"/>
        <v>14.87883276</v>
      </c>
      <c r="X5" s="18">
        <f t="shared" ref="X5:Z5" si="5">+X6+X7</f>
        <v>-16.320296150000001</v>
      </c>
      <c r="Y5" s="16">
        <f t="shared" si="5"/>
        <v>222.60346804</v>
      </c>
      <c r="Z5" s="17">
        <f t="shared" si="5"/>
        <v>-201.93329396000001</v>
      </c>
    </row>
    <row r="6" spans="2:26" s="19" customFormat="1" x14ac:dyDescent="0.25">
      <c r="B6" s="20" t="s">
        <v>93</v>
      </c>
      <c r="C6" s="21" t="s">
        <v>54</v>
      </c>
      <c r="D6" s="22">
        <v>0</v>
      </c>
      <c r="E6" s="22">
        <v>0</v>
      </c>
      <c r="F6" s="22">
        <v>0</v>
      </c>
      <c r="G6" s="23">
        <v>0</v>
      </c>
      <c r="H6" s="24">
        <v>0</v>
      </c>
      <c r="I6" s="22">
        <v>0</v>
      </c>
      <c r="J6" s="22">
        <v>0</v>
      </c>
      <c r="K6" s="23">
        <v>0</v>
      </c>
      <c r="L6" s="24">
        <v>0</v>
      </c>
      <c r="M6" s="22">
        <v>0</v>
      </c>
      <c r="N6" s="22">
        <v>0</v>
      </c>
      <c r="O6" s="23">
        <v>0</v>
      </c>
      <c r="P6" s="24">
        <v>0</v>
      </c>
      <c r="Q6" s="22">
        <v>0</v>
      </c>
      <c r="R6" s="22">
        <v>0</v>
      </c>
      <c r="S6" s="23">
        <v>-0.33437401</v>
      </c>
      <c r="T6" s="24">
        <v>0</v>
      </c>
      <c r="U6" s="22">
        <v>0</v>
      </c>
      <c r="V6" s="22">
        <v>0</v>
      </c>
      <c r="W6" s="23">
        <v>0</v>
      </c>
      <c r="X6" s="24">
        <v>0</v>
      </c>
      <c r="Y6" s="22">
        <v>0</v>
      </c>
      <c r="Z6" s="23">
        <v>0</v>
      </c>
    </row>
    <row r="7" spans="2:26" s="19" customFormat="1" x14ac:dyDescent="0.25">
      <c r="B7" s="25" t="s">
        <v>94</v>
      </c>
      <c r="C7" s="26" t="s">
        <v>22</v>
      </c>
      <c r="D7" s="27">
        <v>149.40584040000002</v>
      </c>
      <c r="E7" s="27">
        <v>-158.59912912999999</v>
      </c>
      <c r="F7" s="27">
        <v>161.51823101000002</v>
      </c>
      <c r="G7" s="28">
        <v>-145.33571595999999</v>
      </c>
      <c r="H7" s="29">
        <v>15.81209374</v>
      </c>
      <c r="I7" s="27">
        <v>126.56384326</v>
      </c>
      <c r="J7" s="27">
        <v>4032.7265416599998</v>
      </c>
      <c r="K7" s="28">
        <v>-4012.2727653500001</v>
      </c>
      <c r="L7" s="29">
        <v>-58.960944299999994</v>
      </c>
      <c r="M7" s="27">
        <v>-60.08508776</v>
      </c>
      <c r="N7" s="27">
        <v>109.48601053</v>
      </c>
      <c r="O7" s="28">
        <v>-106.89205348</v>
      </c>
      <c r="P7" s="29">
        <v>6.5996743499999893</v>
      </c>
      <c r="Q7" s="27">
        <v>-1.1349680599999898</v>
      </c>
      <c r="R7" s="27">
        <v>1.3471660599999697</v>
      </c>
      <c r="S7" s="28">
        <v>183.41251842999998</v>
      </c>
      <c r="T7" s="29">
        <v>-193.04796004000002</v>
      </c>
      <c r="U7" s="27">
        <v>199.47505667000001</v>
      </c>
      <c r="V7" s="27">
        <v>-206.49058984000001</v>
      </c>
      <c r="W7" s="28">
        <v>14.87883276</v>
      </c>
      <c r="X7" s="29">
        <v>-16.320296150000001</v>
      </c>
      <c r="Y7" s="27">
        <v>222.60346804</v>
      </c>
      <c r="Z7" s="28">
        <v>-201.93329396000001</v>
      </c>
    </row>
    <row r="8" spans="2:26" s="19" customFormat="1" x14ac:dyDescent="0.25">
      <c r="B8" s="30" t="s">
        <v>23</v>
      </c>
      <c r="C8" s="31" t="s">
        <v>55</v>
      </c>
      <c r="D8" s="32">
        <f t="shared" ref="D8:U8" si="6">+D9+D10+D11</f>
        <v>-758.6519338078142</v>
      </c>
      <c r="E8" s="32">
        <f t="shared" si="6"/>
        <v>3050.3467521754051</v>
      </c>
      <c r="F8" s="32">
        <f t="shared" si="6"/>
        <v>1397.840269211305</v>
      </c>
      <c r="G8" s="33">
        <f t="shared" si="6"/>
        <v>3885.3396760129563</v>
      </c>
      <c r="H8" s="34">
        <f t="shared" si="6"/>
        <v>-3051.7411977605261</v>
      </c>
      <c r="I8" s="32">
        <f t="shared" si="6"/>
        <v>742.58383508378608</v>
      </c>
      <c r="J8" s="32">
        <f t="shared" si="6"/>
        <v>5700.252487664925</v>
      </c>
      <c r="K8" s="33">
        <f t="shared" si="6"/>
        <v>5855.8938216392926</v>
      </c>
      <c r="L8" s="34">
        <f t="shared" si="6"/>
        <v>-6629.9906141580541</v>
      </c>
      <c r="M8" s="32">
        <f t="shared" si="6"/>
        <v>1800.6003316573388</v>
      </c>
      <c r="N8" s="32">
        <f t="shared" si="6"/>
        <v>19049.51987106038</v>
      </c>
      <c r="O8" s="33">
        <f t="shared" si="6"/>
        <v>-11487.896880819078</v>
      </c>
      <c r="P8" s="34">
        <f t="shared" si="6"/>
        <v>-5079.0279832214856</v>
      </c>
      <c r="Q8" s="32">
        <f t="shared" si="6"/>
        <v>55.483894700816279</v>
      </c>
      <c r="R8" s="32">
        <f t="shared" si="6"/>
        <v>-3180.2980301203647</v>
      </c>
      <c r="S8" s="33">
        <f t="shared" si="6"/>
        <v>5017.3787085899903</v>
      </c>
      <c r="T8" s="34">
        <f t="shared" si="6"/>
        <v>-4454.0465518887222</v>
      </c>
      <c r="U8" s="32">
        <f t="shared" si="6"/>
        <v>-253.7403697236723</v>
      </c>
      <c r="V8" s="32">
        <f t="shared" ref="V8:W8" si="7">+V9+V10+V11</f>
        <v>1695.940236090893</v>
      </c>
      <c r="W8" s="33">
        <f t="shared" si="7"/>
        <v>-2158.7378338094454</v>
      </c>
      <c r="X8" s="34">
        <f t="shared" ref="X8:Z8" si="8">+X9+X10+X11</f>
        <v>-2981.1212044588769</v>
      </c>
      <c r="Y8" s="32">
        <f t="shared" si="8"/>
        <v>-6664.2309856919264</v>
      </c>
      <c r="Z8" s="33">
        <f t="shared" si="8"/>
        <v>5227.9411785745551</v>
      </c>
    </row>
    <row r="9" spans="2:26" s="19" customFormat="1" x14ac:dyDescent="0.25">
      <c r="B9" s="25" t="s">
        <v>95</v>
      </c>
      <c r="C9" s="26" t="s">
        <v>24</v>
      </c>
      <c r="D9" s="16">
        <v>161.65133670145346</v>
      </c>
      <c r="E9" s="16">
        <v>1451.0948588755573</v>
      </c>
      <c r="F9" s="16">
        <v>-774.01951679706292</v>
      </c>
      <c r="G9" s="17">
        <v>582.45804317455588</v>
      </c>
      <c r="H9" s="18">
        <v>-527.83784303867901</v>
      </c>
      <c r="I9" s="16">
        <v>965.75837906551317</v>
      </c>
      <c r="J9" s="16">
        <v>206.27538707749656</v>
      </c>
      <c r="K9" s="17">
        <v>-697.17989436043354</v>
      </c>
      <c r="L9" s="18">
        <v>2977.2747757076104</v>
      </c>
      <c r="M9" s="16">
        <v>-1039.9121200077682</v>
      </c>
      <c r="N9" s="16">
        <v>-460.67503770743701</v>
      </c>
      <c r="O9" s="17">
        <v>306.69688802929534</v>
      </c>
      <c r="P9" s="18">
        <v>-322.16344631763798</v>
      </c>
      <c r="Q9" s="16">
        <v>16.491008662689588</v>
      </c>
      <c r="R9" s="16">
        <v>-412.46073244210243</v>
      </c>
      <c r="S9" s="17">
        <v>127.63992616050837</v>
      </c>
      <c r="T9" s="18">
        <v>-209.36147676098369</v>
      </c>
      <c r="U9" s="16">
        <v>-140.11533134409015</v>
      </c>
      <c r="V9" s="16">
        <v>661.71093897138724</v>
      </c>
      <c r="W9" s="17">
        <v>543.94926639766129</v>
      </c>
      <c r="X9" s="18">
        <v>-731.23498857955838</v>
      </c>
      <c r="Y9" s="16">
        <v>276.18478501185871</v>
      </c>
      <c r="Z9" s="17">
        <v>1162.1723794683742</v>
      </c>
    </row>
    <row r="10" spans="2:26" s="19" customFormat="1" x14ac:dyDescent="0.25">
      <c r="B10" s="20" t="s">
        <v>96</v>
      </c>
      <c r="C10" s="21" t="s">
        <v>56</v>
      </c>
      <c r="D10" s="22">
        <v>8418.5453837710902</v>
      </c>
      <c r="E10" s="22">
        <v>-4.138007172839167</v>
      </c>
      <c r="F10" s="22">
        <v>1677.709780531623</v>
      </c>
      <c r="G10" s="23">
        <v>-8755.7471865187435</v>
      </c>
      <c r="H10" s="24">
        <v>11452.094491959409</v>
      </c>
      <c r="I10" s="22">
        <v>116.53746667363829</v>
      </c>
      <c r="J10" s="22">
        <v>5878.5148323564326</v>
      </c>
      <c r="K10" s="23">
        <v>-11388.26527097337</v>
      </c>
      <c r="L10" s="24">
        <v>8684.0425222202939</v>
      </c>
      <c r="M10" s="22">
        <v>2628.2100360425275</v>
      </c>
      <c r="N10" s="22">
        <v>12758.638697692635</v>
      </c>
      <c r="O10" s="23">
        <v>-19366.168539009788</v>
      </c>
      <c r="P10" s="24">
        <v>5865.9493028301531</v>
      </c>
      <c r="Q10" s="22">
        <v>227.44981364767568</v>
      </c>
      <c r="R10" s="22">
        <v>-2448.7046406622439</v>
      </c>
      <c r="S10" s="23">
        <v>1056.1444484104165</v>
      </c>
      <c r="T10" s="24">
        <v>-166.76169513047836</v>
      </c>
      <c r="U10" s="22">
        <v>2827.8909301164863</v>
      </c>
      <c r="V10" s="22">
        <v>-4229.0650199595957</v>
      </c>
      <c r="W10" s="23">
        <v>-6620.5367826672809</v>
      </c>
      <c r="X10" s="24">
        <v>3037.6038762580542</v>
      </c>
      <c r="Y10" s="22">
        <v>-1713.7158987668158</v>
      </c>
      <c r="Z10" s="23">
        <v>2539.0708270815039</v>
      </c>
    </row>
    <row r="11" spans="2:26" s="19" customFormat="1" x14ac:dyDescent="0.25">
      <c r="B11" s="14" t="s">
        <v>97</v>
      </c>
      <c r="C11" s="26" t="s">
        <v>57</v>
      </c>
      <c r="D11" s="16">
        <v>-9338.8486542803585</v>
      </c>
      <c r="E11" s="16">
        <v>1603.389900472687</v>
      </c>
      <c r="F11" s="16">
        <v>494.15000547674498</v>
      </c>
      <c r="G11" s="17">
        <v>12058.628819357144</v>
      </c>
      <c r="H11" s="18">
        <v>-13975.997846681257</v>
      </c>
      <c r="I11" s="16">
        <v>-339.71201065536536</v>
      </c>
      <c r="J11" s="16">
        <v>-384.53773176900415</v>
      </c>
      <c r="K11" s="17">
        <v>17941.338986973096</v>
      </c>
      <c r="L11" s="18">
        <v>-18291.307912085958</v>
      </c>
      <c r="M11" s="16">
        <v>212.30241562257936</v>
      </c>
      <c r="N11" s="16">
        <v>6751.5562110751807</v>
      </c>
      <c r="O11" s="17">
        <v>7571.5747701614146</v>
      </c>
      <c r="P11" s="18">
        <v>-10622.813839734001</v>
      </c>
      <c r="Q11" s="16">
        <v>-188.45692760954898</v>
      </c>
      <c r="R11" s="16">
        <v>-319.13265701601858</v>
      </c>
      <c r="S11" s="17">
        <v>3833.5943340190656</v>
      </c>
      <c r="T11" s="18">
        <v>-4077.9233799972603</v>
      </c>
      <c r="U11" s="16">
        <v>-2941.5159684960686</v>
      </c>
      <c r="V11" s="16">
        <v>5263.2943170791013</v>
      </c>
      <c r="W11" s="17">
        <v>3917.8496824601739</v>
      </c>
      <c r="X11" s="18">
        <v>-5287.4900921373728</v>
      </c>
      <c r="Y11" s="16">
        <v>-5226.6998719369694</v>
      </c>
      <c r="Z11" s="17">
        <v>1526.6979720246773</v>
      </c>
    </row>
    <row r="12" spans="2:26" s="19" customFormat="1" x14ac:dyDescent="0.25">
      <c r="B12" s="20" t="s">
        <v>25</v>
      </c>
      <c r="C12" s="31" t="s">
        <v>58</v>
      </c>
      <c r="D12" s="22">
        <f t="shared" ref="D12:U12" si="9">+D13+D14</f>
        <v>-1271.6889049366439</v>
      </c>
      <c r="E12" s="22">
        <f t="shared" si="9"/>
        <v>4481.1570060925842</v>
      </c>
      <c r="F12" s="22">
        <f t="shared" si="9"/>
        <v>3290.6472076195623</v>
      </c>
      <c r="G12" s="23">
        <f t="shared" si="9"/>
        <v>3641.4238993039507</v>
      </c>
      <c r="H12" s="24">
        <f t="shared" si="9"/>
        <v>1921.2705112386434</v>
      </c>
      <c r="I12" s="22">
        <f t="shared" si="9"/>
        <v>1485.5606696165576</v>
      </c>
      <c r="J12" s="22">
        <f t="shared" si="9"/>
        <v>-3831.6145942296548</v>
      </c>
      <c r="K12" s="23">
        <f t="shared" si="9"/>
        <v>-143.08344126302859</v>
      </c>
      <c r="L12" s="24">
        <f t="shared" si="9"/>
        <v>-3539.4761438405621</v>
      </c>
      <c r="M12" s="22">
        <f t="shared" si="9"/>
        <v>3059.2737538164311</v>
      </c>
      <c r="N12" s="22">
        <f t="shared" si="9"/>
        <v>-63.978806538138713</v>
      </c>
      <c r="O12" s="23">
        <f t="shared" si="9"/>
        <v>18423.89244234814</v>
      </c>
      <c r="P12" s="24">
        <f t="shared" si="9"/>
        <v>16282.511663790363</v>
      </c>
      <c r="Q12" s="22">
        <f t="shared" si="9"/>
        <v>8666.5505255184398</v>
      </c>
      <c r="R12" s="22">
        <f t="shared" si="9"/>
        <v>4413.0679995484134</v>
      </c>
      <c r="S12" s="23">
        <f t="shared" si="9"/>
        <v>10261.828475361985</v>
      </c>
      <c r="T12" s="24">
        <f t="shared" si="9"/>
        <v>7432.601770661624</v>
      </c>
      <c r="U12" s="22">
        <f t="shared" si="9"/>
        <v>-3368.1131946540249</v>
      </c>
      <c r="V12" s="22">
        <f t="shared" ref="V12:W12" si="10">+V13+V14</f>
        <v>3556.1890725117764</v>
      </c>
      <c r="W12" s="23">
        <f t="shared" si="10"/>
        <v>1606.6524830043345</v>
      </c>
      <c r="X12" s="24">
        <f t="shared" ref="X12:Z12" si="11">+X13+X14</f>
        <v>-4103.3845919378173</v>
      </c>
      <c r="Y12" s="22">
        <f t="shared" si="11"/>
        <v>7362.9332128711458</v>
      </c>
      <c r="Z12" s="23">
        <f t="shared" si="11"/>
        <v>-2706.3733614869943</v>
      </c>
    </row>
    <row r="13" spans="2:26" s="19" customFormat="1" x14ac:dyDescent="0.25">
      <c r="B13" s="14" t="s">
        <v>98</v>
      </c>
      <c r="C13" s="26" t="s">
        <v>59</v>
      </c>
      <c r="D13" s="16">
        <v>-1313.5879887649239</v>
      </c>
      <c r="E13" s="16">
        <v>4531.4141855542966</v>
      </c>
      <c r="F13" s="16">
        <v>1576.113246135297</v>
      </c>
      <c r="G13" s="17">
        <v>2137.5607708607331</v>
      </c>
      <c r="H13" s="18">
        <v>1171.5352414021484</v>
      </c>
      <c r="I13" s="16">
        <v>1360.0428452267702</v>
      </c>
      <c r="J13" s="16">
        <v>-2337.7244265209065</v>
      </c>
      <c r="K13" s="17">
        <v>636.3005933966333</v>
      </c>
      <c r="L13" s="18">
        <v>-3691.1119157389749</v>
      </c>
      <c r="M13" s="16">
        <v>-477.88861546293151</v>
      </c>
      <c r="N13" s="16">
        <v>-470.96121943880024</v>
      </c>
      <c r="O13" s="17">
        <v>6568.4828990139586</v>
      </c>
      <c r="P13" s="18">
        <v>5869.5692721860378</v>
      </c>
      <c r="Q13" s="16">
        <v>2386.0924897252598</v>
      </c>
      <c r="R13" s="16">
        <v>-1338.9875576100512</v>
      </c>
      <c r="S13" s="17">
        <v>3838.8633393629852</v>
      </c>
      <c r="T13" s="18">
        <v>1827.3711160561777</v>
      </c>
      <c r="U13" s="16">
        <v>-2612.0464699879417</v>
      </c>
      <c r="V13" s="16">
        <v>865.78428113555071</v>
      </c>
      <c r="W13" s="17">
        <v>3192.0456154959284</v>
      </c>
      <c r="X13" s="18">
        <v>-1149.8680006744989</v>
      </c>
      <c r="Y13" s="16">
        <v>-2267.3822881778497</v>
      </c>
      <c r="Z13" s="17">
        <v>-2300.7756228800558</v>
      </c>
    </row>
    <row r="14" spans="2:26" s="19" customFormat="1" x14ac:dyDescent="0.25">
      <c r="B14" s="20" t="s">
        <v>99</v>
      </c>
      <c r="C14" s="21" t="s">
        <v>60</v>
      </c>
      <c r="D14" s="22">
        <v>41.899083828279998</v>
      </c>
      <c r="E14" s="22">
        <v>-50.257179461712653</v>
      </c>
      <c r="F14" s="22">
        <v>1714.5339614842653</v>
      </c>
      <c r="G14" s="23">
        <v>1503.8631284432176</v>
      </c>
      <c r="H14" s="24">
        <v>749.73526983649492</v>
      </c>
      <c r="I14" s="22">
        <v>125.51782438978745</v>
      </c>
      <c r="J14" s="22">
        <v>-1493.8901677087483</v>
      </c>
      <c r="K14" s="23">
        <v>-779.38403465966189</v>
      </c>
      <c r="L14" s="24">
        <v>151.63577189841266</v>
      </c>
      <c r="M14" s="22">
        <v>3537.1623692793628</v>
      </c>
      <c r="N14" s="22">
        <v>406.98241290066153</v>
      </c>
      <c r="O14" s="23">
        <v>11855.409543334181</v>
      </c>
      <c r="P14" s="24">
        <v>10412.942391604325</v>
      </c>
      <c r="Q14" s="22">
        <v>6280.45803579318</v>
      </c>
      <c r="R14" s="22">
        <v>5752.0555571584646</v>
      </c>
      <c r="S14" s="23">
        <v>6422.9651359989984</v>
      </c>
      <c r="T14" s="24">
        <v>5605.230654605446</v>
      </c>
      <c r="U14" s="22">
        <v>-756.06672466608336</v>
      </c>
      <c r="V14" s="22">
        <v>2690.4047913762256</v>
      </c>
      <c r="W14" s="23">
        <v>-1585.3931324915939</v>
      </c>
      <c r="X14" s="24">
        <v>-2953.5165912633183</v>
      </c>
      <c r="Y14" s="22">
        <v>9630.3155010489954</v>
      </c>
      <c r="Z14" s="23">
        <v>-405.59773860693826</v>
      </c>
    </row>
    <row r="15" spans="2:26" s="19" customFormat="1" x14ac:dyDescent="0.25">
      <c r="B15" s="14" t="s">
        <v>26</v>
      </c>
      <c r="C15" s="15" t="s">
        <v>27</v>
      </c>
      <c r="D15" s="16">
        <f t="shared" ref="D15:U15" si="12">+D16+D17</f>
        <v>1829.2954354717399</v>
      </c>
      <c r="E15" s="16">
        <f t="shared" si="12"/>
        <v>-126.78193941683966</v>
      </c>
      <c r="F15" s="16">
        <f t="shared" si="12"/>
        <v>1897.0375037645294</v>
      </c>
      <c r="G15" s="17">
        <f t="shared" si="12"/>
        <v>976.15684660383454</v>
      </c>
      <c r="H15" s="18">
        <f t="shared" si="12"/>
        <v>937.26827770758314</v>
      </c>
      <c r="I15" s="16">
        <f t="shared" si="12"/>
        <v>3408.2092806673372</v>
      </c>
      <c r="J15" s="16">
        <f t="shared" si="12"/>
        <v>4098.6311951149373</v>
      </c>
      <c r="K15" s="17">
        <f t="shared" si="12"/>
        <v>3317.5809345589387</v>
      </c>
      <c r="L15" s="18">
        <f t="shared" si="12"/>
        <v>5840.4516820820254</v>
      </c>
      <c r="M15" s="16">
        <f t="shared" si="12"/>
        <v>1238.4474291318452</v>
      </c>
      <c r="N15" s="16">
        <f t="shared" si="12"/>
        <v>150.32702079736109</v>
      </c>
      <c r="O15" s="17">
        <f t="shared" si="12"/>
        <v>-2617.9030383165441</v>
      </c>
      <c r="P15" s="18">
        <f t="shared" si="12"/>
        <v>-313.61041971361112</v>
      </c>
      <c r="Q15" s="16">
        <f t="shared" si="12"/>
        <v>1385.0571411827787</v>
      </c>
      <c r="R15" s="16">
        <f t="shared" si="12"/>
        <v>1882.5570262864426</v>
      </c>
      <c r="S15" s="17">
        <f t="shared" si="12"/>
        <v>1961.9942932950253</v>
      </c>
      <c r="T15" s="18">
        <f t="shared" si="12"/>
        <v>1621.563075521196</v>
      </c>
      <c r="U15" s="16">
        <f t="shared" si="12"/>
        <v>4464.9525205926702</v>
      </c>
      <c r="V15" s="16">
        <f t="shared" ref="V15:W15" si="13">+V16+V17</f>
        <v>5440.6203661966083</v>
      </c>
      <c r="W15" s="17">
        <f t="shared" si="13"/>
        <v>6345.9407798540633</v>
      </c>
      <c r="X15" s="18">
        <f t="shared" ref="X15:Z15" si="14">+X16+X17</f>
        <v>5326.4786645789354</v>
      </c>
      <c r="Y15" s="16">
        <f t="shared" si="14"/>
        <v>6669.7612835554301</v>
      </c>
      <c r="Z15" s="17">
        <f t="shared" si="14"/>
        <v>6472.1489893948365</v>
      </c>
    </row>
    <row r="16" spans="2:26" s="19" customFormat="1" x14ac:dyDescent="0.25">
      <c r="B16" s="20" t="s">
        <v>100</v>
      </c>
      <c r="C16" s="21" t="s">
        <v>59</v>
      </c>
      <c r="D16" s="22">
        <v>606.81885705222999</v>
      </c>
      <c r="E16" s="22">
        <v>-308.13928689186639</v>
      </c>
      <c r="F16" s="22">
        <v>349.4342089743169</v>
      </c>
      <c r="G16" s="23">
        <v>-201.7615441682301</v>
      </c>
      <c r="H16" s="24">
        <v>191.46377087048759</v>
      </c>
      <c r="I16" s="22">
        <v>612.57827396795187</v>
      </c>
      <c r="J16" s="22">
        <v>773.39854783455542</v>
      </c>
      <c r="K16" s="23">
        <v>582.79926270031626</v>
      </c>
      <c r="L16" s="24">
        <v>4420.8068770454611</v>
      </c>
      <c r="M16" s="22">
        <v>-541.39387210963309</v>
      </c>
      <c r="N16" s="22">
        <v>331.89611178984751</v>
      </c>
      <c r="O16" s="23">
        <v>-2584.90411395417</v>
      </c>
      <c r="P16" s="24">
        <v>635.79042824736598</v>
      </c>
      <c r="Q16" s="22">
        <v>242.22840507639671</v>
      </c>
      <c r="R16" s="22">
        <v>-71.832370081124395</v>
      </c>
      <c r="S16" s="23">
        <v>-966.41388507389354</v>
      </c>
      <c r="T16" s="24">
        <v>-154.69621151648769</v>
      </c>
      <c r="U16" s="22">
        <v>483.33030234291499</v>
      </c>
      <c r="V16" s="22">
        <v>1135.8773474137668</v>
      </c>
      <c r="W16" s="23">
        <v>490.15011931308669</v>
      </c>
      <c r="X16" s="24">
        <v>218.44888393040171</v>
      </c>
      <c r="Y16" s="22">
        <v>687.77072704380532</v>
      </c>
      <c r="Z16" s="23">
        <v>2227.7563730444463</v>
      </c>
    </row>
    <row r="17" spans="2:26" s="19" customFormat="1" x14ac:dyDescent="0.25">
      <c r="B17" s="14" t="s">
        <v>26</v>
      </c>
      <c r="C17" s="26" t="s">
        <v>60</v>
      </c>
      <c r="D17" s="16">
        <v>1222.4765784195099</v>
      </c>
      <c r="E17" s="16">
        <v>181.35734747502673</v>
      </c>
      <c r="F17" s="16">
        <v>1547.6032947902127</v>
      </c>
      <c r="G17" s="17">
        <v>1177.9183907720646</v>
      </c>
      <c r="H17" s="18">
        <v>745.80450683709557</v>
      </c>
      <c r="I17" s="16">
        <v>2795.6310066993851</v>
      </c>
      <c r="J17" s="16">
        <v>3325.232647280382</v>
      </c>
      <c r="K17" s="17">
        <v>2734.7816718586223</v>
      </c>
      <c r="L17" s="18">
        <v>1419.6448050365643</v>
      </c>
      <c r="M17" s="16">
        <v>1779.8413012414783</v>
      </c>
      <c r="N17" s="16">
        <v>-181.56909099248642</v>
      </c>
      <c r="O17" s="17">
        <v>-32.998924362373899</v>
      </c>
      <c r="P17" s="18">
        <v>-949.4008479609771</v>
      </c>
      <c r="Q17" s="16">
        <v>1142.8287361063819</v>
      </c>
      <c r="R17" s="16">
        <v>1954.3893963675671</v>
      </c>
      <c r="S17" s="17">
        <v>2928.4081783689189</v>
      </c>
      <c r="T17" s="18">
        <v>1776.2592870376836</v>
      </c>
      <c r="U17" s="16">
        <v>3981.6222182497554</v>
      </c>
      <c r="V17" s="16">
        <v>4304.7430187828413</v>
      </c>
      <c r="W17" s="17">
        <v>5855.7906605409762</v>
      </c>
      <c r="X17" s="18">
        <v>5108.0297806485341</v>
      </c>
      <c r="Y17" s="16">
        <v>5981.9905565116251</v>
      </c>
      <c r="Z17" s="17">
        <v>4244.3926163503902</v>
      </c>
    </row>
    <row r="18" spans="2:26" s="19" customFormat="1" x14ac:dyDescent="0.25">
      <c r="B18" s="30" t="s">
        <v>28</v>
      </c>
      <c r="C18" s="21" t="s">
        <v>61</v>
      </c>
      <c r="D18" s="22">
        <v>1.9296184146052027</v>
      </c>
      <c r="E18" s="22">
        <v>-1.353683266616295</v>
      </c>
      <c r="F18" s="22">
        <v>20.918556744337536</v>
      </c>
      <c r="G18" s="23">
        <v>-19.801744550146825</v>
      </c>
      <c r="H18" s="24">
        <v>2.7561962609926072</v>
      </c>
      <c r="I18" s="22">
        <v>17.819733984816818</v>
      </c>
      <c r="J18" s="22">
        <v>15.322453787680285</v>
      </c>
      <c r="K18" s="23">
        <v>-124.97525898422704</v>
      </c>
      <c r="L18" s="24">
        <v>9.1911946763912908</v>
      </c>
      <c r="M18" s="22">
        <v>5.8550994795351734</v>
      </c>
      <c r="N18" s="22">
        <v>-2.6233771704536268</v>
      </c>
      <c r="O18" s="23">
        <v>-7.5279341181062351</v>
      </c>
      <c r="P18" s="24">
        <v>14.907791860496884</v>
      </c>
      <c r="Q18" s="22">
        <v>-1.932304106888024</v>
      </c>
      <c r="R18" s="22">
        <v>10.791361640395273</v>
      </c>
      <c r="S18" s="23">
        <v>-13.716422925418629</v>
      </c>
      <c r="T18" s="24">
        <v>-6.7269045990831815</v>
      </c>
      <c r="U18" s="22">
        <v>8.8367692784747636</v>
      </c>
      <c r="V18" s="22">
        <v>-2.6114484109913443</v>
      </c>
      <c r="W18" s="23">
        <v>-7.2067194242698953</v>
      </c>
      <c r="X18" s="24">
        <v>35.427403924770005</v>
      </c>
      <c r="Y18" s="22">
        <v>-5.861134195861764</v>
      </c>
      <c r="Z18" s="23">
        <v>-115.156619210364</v>
      </c>
    </row>
    <row r="19" spans="2:26" s="19" customFormat="1" x14ac:dyDescent="0.25">
      <c r="B19" s="14" t="s">
        <v>29</v>
      </c>
      <c r="C19" s="15" t="s">
        <v>62</v>
      </c>
      <c r="D19" s="16">
        <f t="shared" ref="D19:U19" si="15">+D20+D21+D22</f>
        <v>-173.09752037904519</v>
      </c>
      <c r="E19" s="16">
        <f t="shared" si="15"/>
        <v>2.5326417043397869</v>
      </c>
      <c r="F19" s="16">
        <f t="shared" si="15"/>
        <v>16.506722407403409</v>
      </c>
      <c r="G19" s="17">
        <f t="shared" si="15"/>
        <v>-68.677578561637773</v>
      </c>
      <c r="H19" s="18">
        <f t="shared" si="15"/>
        <v>-8.9594965450308024</v>
      </c>
      <c r="I19" s="16">
        <f t="shared" si="15"/>
        <v>19.709113312815493</v>
      </c>
      <c r="J19" s="16">
        <f t="shared" si="15"/>
        <v>59.828784650740992</v>
      </c>
      <c r="K19" s="17">
        <f t="shared" si="15"/>
        <v>31.677731706870425</v>
      </c>
      <c r="L19" s="18">
        <f t="shared" si="15"/>
        <v>-12.223282397814527</v>
      </c>
      <c r="M19" s="16">
        <f t="shared" si="15"/>
        <v>94.685997479816436</v>
      </c>
      <c r="N19" s="16">
        <f t="shared" si="15"/>
        <v>114.13850452859377</v>
      </c>
      <c r="O19" s="17">
        <f t="shared" si="15"/>
        <v>-75.856464294996002</v>
      </c>
      <c r="P19" s="18">
        <f t="shared" si="15"/>
        <v>8.4634787715716069</v>
      </c>
      <c r="Q19" s="16">
        <f t="shared" si="15"/>
        <v>31.495779985971922</v>
      </c>
      <c r="R19" s="16">
        <f t="shared" si="15"/>
        <v>-35.673139837602491</v>
      </c>
      <c r="S19" s="17">
        <f t="shared" si="15"/>
        <v>140.7354783257349</v>
      </c>
      <c r="T19" s="18">
        <f t="shared" si="15"/>
        <v>-32.934596147774904</v>
      </c>
      <c r="U19" s="16">
        <f t="shared" si="15"/>
        <v>115.98435025012007</v>
      </c>
      <c r="V19" s="16">
        <f t="shared" ref="V19:W19" si="16">+V20+V21+V22</f>
        <v>-31.611587216706411</v>
      </c>
      <c r="W19" s="17">
        <f t="shared" si="16"/>
        <v>-23.749799742476416</v>
      </c>
      <c r="X19" s="18">
        <f t="shared" ref="X19:Z19" si="17">+X20+X21+X22</f>
        <v>16.501387625332498</v>
      </c>
      <c r="Y19" s="16">
        <f t="shared" si="17"/>
        <v>13.165688096688598</v>
      </c>
      <c r="Z19" s="17">
        <f t="shared" si="17"/>
        <v>-1.9779816509334482</v>
      </c>
    </row>
    <row r="20" spans="2:26" s="19" customFormat="1" x14ac:dyDescent="0.25">
      <c r="B20" s="20" t="s">
        <v>101</v>
      </c>
      <c r="C20" s="21" t="s">
        <v>63</v>
      </c>
      <c r="D20" s="22">
        <v>-173.09752037904519</v>
      </c>
      <c r="E20" s="22">
        <v>2.5326417043397869</v>
      </c>
      <c r="F20" s="22">
        <v>16.506722407403409</v>
      </c>
      <c r="G20" s="23">
        <v>-68.677578561637773</v>
      </c>
      <c r="H20" s="24">
        <v>-8.9594965450308024</v>
      </c>
      <c r="I20" s="22">
        <v>19.709113312815493</v>
      </c>
      <c r="J20" s="22">
        <v>59.828784650740992</v>
      </c>
      <c r="K20" s="23">
        <v>31.677731706870425</v>
      </c>
      <c r="L20" s="24">
        <v>-12.223282397814527</v>
      </c>
      <c r="M20" s="22">
        <v>94.685997479816436</v>
      </c>
      <c r="N20" s="22">
        <v>114.13850452859377</v>
      </c>
      <c r="O20" s="23">
        <v>-75.856464294996002</v>
      </c>
      <c r="P20" s="24">
        <v>8.4634787715716069</v>
      </c>
      <c r="Q20" s="22">
        <v>31.495779985971922</v>
      </c>
      <c r="R20" s="22">
        <v>-35.673139837602491</v>
      </c>
      <c r="S20" s="23">
        <v>140.7354783257349</v>
      </c>
      <c r="T20" s="24">
        <v>-32.934596147774904</v>
      </c>
      <c r="U20" s="22">
        <v>115.98435025012007</v>
      </c>
      <c r="V20" s="22">
        <v>-31.611587216706411</v>
      </c>
      <c r="W20" s="23">
        <v>-23.749799742476416</v>
      </c>
      <c r="X20" s="24">
        <v>16.501387625332498</v>
      </c>
      <c r="Y20" s="22">
        <v>13.165688096688598</v>
      </c>
      <c r="Z20" s="23">
        <v>-1.9779816509334482</v>
      </c>
    </row>
    <row r="21" spans="2:26" s="19" customFormat="1" x14ac:dyDescent="0.25">
      <c r="B21" s="25" t="s">
        <v>102</v>
      </c>
      <c r="C21" s="26" t="s">
        <v>64</v>
      </c>
      <c r="D21" s="16">
        <v>0</v>
      </c>
      <c r="E21" s="16">
        <v>0</v>
      </c>
      <c r="F21" s="16">
        <v>0</v>
      </c>
      <c r="G21" s="17">
        <v>0</v>
      </c>
      <c r="H21" s="18">
        <v>0</v>
      </c>
      <c r="I21" s="16">
        <v>0</v>
      </c>
      <c r="J21" s="16">
        <v>0</v>
      </c>
      <c r="K21" s="17">
        <v>0</v>
      </c>
      <c r="L21" s="18">
        <v>0</v>
      </c>
      <c r="M21" s="16">
        <v>0</v>
      </c>
      <c r="N21" s="16">
        <v>0</v>
      </c>
      <c r="O21" s="17">
        <v>0</v>
      </c>
      <c r="P21" s="18">
        <v>0</v>
      </c>
      <c r="Q21" s="16">
        <v>0</v>
      </c>
      <c r="R21" s="16">
        <v>0</v>
      </c>
      <c r="S21" s="17">
        <v>0</v>
      </c>
      <c r="T21" s="18">
        <v>0</v>
      </c>
      <c r="U21" s="16">
        <v>0</v>
      </c>
      <c r="V21" s="16">
        <v>0</v>
      </c>
      <c r="W21" s="17">
        <v>0</v>
      </c>
      <c r="X21" s="18">
        <v>0</v>
      </c>
      <c r="Y21" s="16">
        <v>0</v>
      </c>
      <c r="Z21" s="17">
        <v>0</v>
      </c>
    </row>
    <row r="22" spans="2:26" s="19" customFormat="1" x14ac:dyDescent="0.25">
      <c r="B22" s="20" t="s">
        <v>103</v>
      </c>
      <c r="C22" s="21" t="s">
        <v>65</v>
      </c>
      <c r="D22" s="22">
        <v>0</v>
      </c>
      <c r="E22" s="22">
        <v>0</v>
      </c>
      <c r="F22" s="22">
        <v>0</v>
      </c>
      <c r="G22" s="23">
        <v>0</v>
      </c>
      <c r="H22" s="24">
        <v>0</v>
      </c>
      <c r="I22" s="22">
        <v>0</v>
      </c>
      <c r="J22" s="22">
        <v>0</v>
      </c>
      <c r="K22" s="23">
        <v>0</v>
      </c>
      <c r="L22" s="24">
        <v>0</v>
      </c>
      <c r="M22" s="22">
        <v>0</v>
      </c>
      <c r="N22" s="22">
        <v>0</v>
      </c>
      <c r="O22" s="23">
        <v>0</v>
      </c>
      <c r="P22" s="24">
        <v>0</v>
      </c>
      <c r="Q22" s="22">
        <v>0</v>
      </c>
      <c r="R22" s="22">
        <v>0</v>
      </c>
      <c r="S22" s="23">
        <v>0</v>
      </c>
      <c r="T22" s="24">
        <v>0</v>
      </c>
      <c r="U22" s="22">
        <v>0</v>
      </c>
      <c r="V22" s="22">
        <v>0</v>
      </c>
      <c r="W22" s="23">
        <v>0</v>
      </c>
      <c r="X22" s="24">
        <v>0</v>
      </c>
      <c r="Y22" s="22">
        <v>0</v>
      </c>
      <c r="Z22" s="23">
        <v>0</v>
      </c>
    </row>
    <row r="23" spans="2:26" s="19" customFormat="1" x14ac:dyDescent="0.25">
      <c r="B23" s="14" t="s">
        <v>30</v>
      </c>
      <c r="C23" s="15" t="s">
        <v>66</v>
      </c>
      <c r="D23" s="16">
        <v>1.9933340000000001E-2</v>
      </c>
      <c r="E23" s="16">
        <v>-1.9933340000000001E-2</v>
      </c>
      <c r="F23" s="16">
        <v>0</v>
      </c>
      <c r="G23" s="17">
        <v>0</v>
      </c>
      <c r="H23" s="18">
        <v>0</v>
      </c>
      <c r="I23" s="16">
        <v>0</v>
      </c>
      <c r="J23" s="16">
        <v>0</v>
      </c>
      <c r="K23" s="17">
        <v>3.2571450000000203E-2</v>
      </c>
      <c r="L23" s="18">
        <v>0.74837141000000007</v>
      </c>
      <c r="M23" s="16">
        <v>-0.78094286000000002</v>
      </c>
      <c r="N23" s="16">
        <v>0</v>
      </c>
      <c r="O23" s="17">
        <v>1.3673571299999998</v>
      </c>
      <c r="P23" s="18">
        <v>1.9099286000000009</v>
      </c>
      <c r="Q23" s="16">
        <v>-1.9137857299999999</v>
      </c>
      <c r="R23" s="16">
        <v>0</v>
      </c>
      <c r="S23" s="17">
        <v>0</v>
      </c>
      <c r="T23" s="18">
        <v>0</v>
      </c>
      <c r="U23" s="16">
        <v>0</v>
      </c>
      <c r="V23" s="16">
        <v>0</v>
      </c>
      <c r="W23" s="17">
        <v>0.19165457</v>
      </c>
      <c r="X23" s="18">
        <v>7.4236940000000112E-2</v>
      </c>
      <c r="Y23" s="16">
        <v>-2.18698900000001E-2</v>
      </c>
      <c r="Z23" s="17">
        <v>3.5583780000000099E-2</v>
      </c>
    </row>
    <row r="24" spans="2:26" s="19" customFormat="1" x14ac:dyDescent="0.25">
      <c r="B24" s="30" t="s">
        <v>31</v>
      </c>
      <c r="C24" s="31" t="s">
        <v>67</v>
      </c>
      <c r="D24" s="22">
        <f t="shared" ref="D24:U24" si="18">+D25+D26</f>
        <v>-67.214628402375723</v>
      </c>
      <c r="E24" s="22">
        <f t="shared" si="18"/>
        <v>228.27002486643272</v>
      </c>
      <c r="F24" s="22">
        <f t="shared" si="18"/>
        <v>51.719505361609691</v>
      </c>
      <c r="G24" s="23">
        <f t="shared" si="18"/>
        <v>-371.36065226635998</v>
      </c>
      <c r="H24" s="24">
        <f t="shared" si="18"/>
        <v>117.15185333901609</v>
      </c>
      <c r="I24" s="22">
        <f t="shared" si="18"/>
        <v>84.590780650862271</v>
      </c>
      <c r="J24" s="22">
        <f t="shared" si="18"/>
        <v>51.77779651195533</v>
      </c>
      <c r="K24" s="23">
        <f t="shared" si="18"/>
        <v>-361.40499167732946</v>
      </c>
      <c r="L24" s="24">
        <f t="shared" si="18"/>
        <v>324.6052494800557</v>
      </c>
      <c r="M24" s="22">
        <f t="shared" si="18"/>
        <v>-18.305046935560313</v>
      </c>
      <c r="N24" s="22">
        <f t="shared" si="18"/>
        <v>196.31201854208348</v>
      </c>
      <c r="O24" s="23">
        <f t="shared" si="18"/>
        <v>-464.24927440878287</v>
      </c>
      <c r="P24" s="24">
        <f t="shared" si="18"/>
        <v>275.18709693548283</v>
      </c>
      <c r="Q24" s="22">
        <f t="shared" si="18"/>
        <v>310.53769505738194</v>
      </c>
      <c r="R24" s="22">
        <f t="shared" si="18"/>
        <v>-77.024241151907958</v>
      </c>
      <c r="S24" s="23">
        <f t="shared" si="18"/>
        <v>-415.42986998842139</v>
      </c>
      <c r="T24" s="24">
        <f t="shared" si="18"/>
        <v>229.20815297776161</v>
      </c>
      <c r="U24" s="22">
        <f t="shared" si="18"/>
        <v>183.9498174210112</v>
      </c>
      <c r="V24" s="22">
        <f t="shared" ref="V24:W24" si="19">+V25+V26</f>
        <v>-169.93436481789172</v>
      </c>
      <c r="W24" s="23">
        <f t="shared" si="19"/>
        <v>-390.11082142449163</v>
      </c>
      <c r="X24" s="24">
        <f t="shared" ref="X24:Z24" si="20">+X25+X26</f>
        <v>57.915163602750468</v>
      </c>
      <c r="Y24" s="22">
        <f t="shared" si="20"/>
        <v>164.05476001668279</v>
      </c>
      <c r="Z24" s="23">
        <f t="shared" si="20"/>
        <v>122.11720158297214</v>
      </c>
    </row>
    <row r="25" spans="2:26" s="19" customFormat="1" x14ac:dyDescent="0.25">
      <c r="B25" s="25" t="s">
        <v>104</v>
      </c>
      <c r="C25" s="19" t="s">
        <v>68</v>
      </c>
      <c r="D25" s="16">
        <v>-301.58689005727859</v>
      </c>
      <c r="E25" s="16">
        <v>97.491848724588067</v>
      </c>
      <c r="F25" s="16">
        <v>147.33840354783334</v>
      </c>
      <c r="G25" s="17">
        <v>-290.86819426394618</v>
      </c>
      <c r="H25" s="18">
        <v>53.059017016144608</v>
      </c>
      <c r="I25" s="16">
        <v>59.439236939342017</v>
      </c>
      <c r="J25" s="16">
        <v>69.082362015972592</v>
      </c>
      <c r="K25" s="17">
        <v>-180.9103508858781</v>
      </c>
      <c r="L25" s="18">
        <v>98.419431235073588</v>
      </c>
      <c r="M25" s="16">
        <v>88.709293491877474</v>
      </c>
      <c r="N25" s="16">
        <v>149.80143351293907</v>
      </c>
      <c r="O25" s="17">
        <v>-213.3840330832135</v>
      </c>
      <c r="P25" s="18">
        <v>125.90401787804555</v>
      </c>
      <c r="Q25" s="16">
        <v>137.15584208290045</v>
      </c>
      <c r="R25" s="16">
        <v>92.435094190613611</v>
      </c>
      <c r="S25" s="17">
        <v>-423.25856985163733</v>
      </c>
      <c r="T25" s="18">
        <v>129.54449793222568</v>
      </c>
      <c r="U25" s="16">
        <v>193.17512047646113</v>
      </c>
      <c r="V25" s="16">
        <v>94.305960970257829</v>
      </c>
      <c r="W25" s="17">
        <v>-378.16715210623181</v>
      </c>
      <c r="X25" s="18">
        <v>88.142591859692615</v>
      </c>
      <c r="Y25" s="16">
        <v>116.69100182629316</v>
      </c>
      <c r="Z25" s="17">
        <v>133.06699931963638</v>
      </c>
    </row>
    <row r="26" spans="2:26" s="19" customFormat="1" x14ac:dyDescent="0.25">
      <c r="B26" s="35" t="s">
        <v>105</v>
      </c>
      <c r="C26" s="36" t="s">
        <v>69</v>
      </c>
      <c r="D26" s="37">
        <v>234.37226165490287</v>
      </c>
      <c r="E26" s="37">
        <v>130.77817614184465</v>
      </c>
      <c r="F26" s="37">
        <v>-95.618898186223646</v>
      </c>
      <c r="G26" s="38">
        <v>-80.492458002413798</v>
      </c>
      <c r="H26" s="39">
        <v>64.092836322871477</v>
      </c>
      <c r="I26" s="37">
        <v>25.151543711520254</v>
      </c>
      <c r="J26" s="37">
        <v>-17.304565504017265</v>
      </c>
      <c r="K26" s="38">
        <v>-180.49464079145139</v>
      </c>
      <c r="L26" s="39">
        <v>226.18581824498213</v>
      </c>
      <c r="M26" s="37">
        <v>-107.01434042743779</v>
      </c>
      <c r="N26" s="37">
        <v>46.510585029144401</v>
      </c>
      <c r="O26" s="38">
        <v>-250.8652413255694</v>
      </c>
      <c r="P26" s="39">
        <v>149.28307905743725</v>
      </c>
      <c r="Q26" s="37">
        <v>173.38185297448146</v>
      </c>
      <c r="R26" s="37">
        <v>-169.45933534252157</v>
      </c>
      <c r="S26" s="38">
        <v>7.8286998632159168</v>
      </c>
      <c r="T26" s="39">
        <v>99.663655045535933</v>
      </c>
      <c r="U26" s="37">
        <v>-9.2253030554499276</v>
      </c>
      <c r="V26" s="37">
        <v>-264.24032578814956</v>
      </c>
      <c r="W26" s="38">
        <v>-11.943669318259818</v>
      </c>
      <c r="X26" s="39">
        <v>-30.227428256942147</v>
      </c>
      <c r="Y26" s="37">
        <v>47.363758190389618</v>
      </c>
      <c r="Z26" s="38">
        <v>-10.94979773666423</v>
      </c>
    </row>
    <row r="27" spans="2:26" s="19" customFormat="1" ht="11.25" customHeight="1" x14ac:dyDescent="0.25">
      <c r="B27" s="40"/>
      <c r="D27" s="27"/>
      <c r="E27" s="27"/>
      <c r="F27" s="27"/>
      <c r="G27" s="28"/>
      <c r="H27" s="29"/>
      <c r="I27" s="27"/>
      <c r="J27" s="27"/>
      <c r="K27" s="28"/>
      <c r="L27" s="29"/>
      <c r="M27" s="27"/>
      <c r="N27" s="27"/>
      <c r="O27" s="28"/>
      <c r="P27" s="29"/>
      <c r="Q27" s="27"/>
      <c r="R27" s="27"/>
      <c r="S27" s="28"/>
      <c r="T27" s="29"/>
      <c r="U27" s="27"/>
      <c r="V27" s="27"/>
      <c r="W27" s="28"/>
      <c r="X27" s="29"/>
      <c r="Y27" s="27"/>
      <c r="Z27" s="28"/>
    </row>
    <row r="28" spans="2:26" s="13" customFormat="1" ht="15" customHeight="1" x14ac:dyDescent="0.25">
      <c r="B28" s="60" t="s">
        <v>20</v>
      </c>
      <c r="C28" s="61"/>
      <c r="D28" s="10">
        <f t="shared" ref="D28:U28" si="21">D29+D32+D36+D39+D42+D43+D47+D48</f>
        <v>-1096.7664710955196</v>
      </c>
      <c r="E28" s="10">
        <f t="shared" si="21"/>
        <v>6636.2437374888759</v>
      </c>
      <c r="F28" s="10">
        <f t="shared" si="21"/>
        <v>7636.4944791597245</v>
      </c>
      <c r="G28" s="11">
        <f t="shared" si="21"/>
        <v>7931.8321156502752</v>
      </c>
      <c r="H28" s="12">
        <f t="shared" si="21"/>
        <v>-227.15643887471774</v>
      </c>
      <c r="I28" s="10">
        <f t="shared" si="21"/>
        <v>5755.7536006934861</v>
      </c>
      <c r="J28" s="10">
        <f t="shared" si="21"/>
        <v>9995.8718448340296</v>
      </c>
      <c r="K28" s="11">
        <f t="shared" si="21"/>
        <v>4949.0531481334338</v>
      </c>
      <c r="L28" s="12">
        <f t="shared" si="21"/>
        <v>-5009.7025496013657</v>
      </c>
      <c r="M28" s="10">
        <f t="shared" si="21"/>
        <v>5644.3224800445405</v>
      </c>
      <c r="N28" s="10">
        <f t="shared" si="21"/>
        <v>20867.99975127845</v>
      </c>
      <c r="O28" s="11">
        <f t="shared" si="21"/>
        <v>3875.052039729987</v>
      </c>
      <c r="P28" s="12">
        <f t="shared" si="21"/>
        <v>10813.578190361555</v>
      </c>
      <c r="Q28" s="10">
        <f t="shared" si="21"/>
        <v>11050.864368720857</v>
      </c>
      <c r="R28" s="10">
        <f t="shared" si="21"/>
        <v>3471.3229534257048</v>
      </c>
      <c r="S28" s="11">
        <f t="shared" si="21"/>
        <v>15935.523189939193</v>
      </c>
      <c r="T28" s="12">
        <f t="shared" si="21"/>
        <v>4234.5233512733939</v>
      </c>
      <c r="U28" s="10">
        <f t="shared" si="21"/>
        <v>2926.2326236999729</v>
      </c>
      <c r="V28" s="10">
        <f t="shared" ref="V28:W28" si="22">V29+V32+V36+V39+V42+V43+V47+V48</f>
        <v>8428.9144666475931</v>
      </c>
      <c r="W28" s="11">
        <f t="shared" si="22"/>
        <v>7218.0171420725537</v>
      </c>
      <c r="X28" s="12">
        <f t="shared" ref="X28:Z28" si="23">X29+X32+X36+X39+X42+X43+X47+X48</f>
        <v>-2693.2131890035898</v>
      </c>
      <c r="Y28" s="10">
        <f t="shared" si="23"/>
        <v>9034.9145572541165</v>
      </c>
      <c r="Z28" s="11">
        <f t="shared" si="23"/>
        <v>8250.0231125656155</v>
      </c>
    </row>
    <row r="29" spans="2:26" s="19" customFormat="1" x14ac:dyDescent="0.25">
      <c r="B29" s="14" t="s">
        <v>21</v>
      </c>
      <c r="C29" s="15" t="s">
        <v>32</v>
      </c>
      <c r="D29" s="16">
        <f t="shared" ref="D29:U29" si="24">+D30+D31</f>
        <v>0</v>
      </c>
      <c r="E29" s="16">
        <f t="shared" si="24"/>
        <v>0</v>
      </c>
      <c r="F29" s="16">
        <f t="shared" si="24"/>
        <v>0</v>
      </c>
      <c r="G29" s="17">
        <f t="shared" si="24"/>
        <v>0</v>
      </c>
      <c r="H29" s="18">
        <f t="shared" si="24"/>
        <v>0</v>
      </c>
      <c r="I29" s="16">
        <f t="shared" si="24"/>
        <v>0</v>
      </c>
      <c r="J29" s="16">
        <f t="shared" si="24"/>
        <v>4167.3028325099995</v>
      </c>
      <c r="K29" s="17">
        <f t="shared" si="24"/>
        <v>-4089.3009330099999</v>
      </c>
      <c r="L29" s="18">
        <f t="shared" si="24"/>
        <v>0</v>
      </c>
      <c r="M29" s="16">
        <f t="shared" si="24"/>
        <v>0</v>
      </c>
      <c r="N29" s="16">
        <f t="shared" si="24"/>
        <v>0</v>
      </c>
      <c r="O29" s="17">
        <f t="shared" si="24"/>
        <v>0</v>
      </c>
      <c r="P29" s="18">
        <f t="shared" si="24"/>
        <v>0</v>
      </c>
      <c r="Q29" s="16">
        <f t="shared" si="24"/>
        <v>0</v>
      </c>
      <c r="R29" s="16">
        <f t="shared" si="24"/>
        <v>0</v>
      </c>
      <c r="S29" s="17">
        <f t="shared" si="24"/>
        <v>0</v>
      </c>
      <c r="T29" s="18">
        <f t="shared" si="24"/>
        <v>0</v>
      </c>
      <c r="U29" s="16">
        <f t="shared" si="24"/>
        <v>0</v>
      </c>
      <c r="V29" s="16">
        <f t="shared" ref="V29:W29" si="25">+V30+V31</f>
        <v>0</v>
      </c>
      <c r="W29" s="17">
        <f t="shared" si="25"/>
        <v>0</v>
      </c>
      <c r="X29" s="18">
        <f t="shared" ref="X29:Z29" si="26">+X30+X31</f>
        <v>0</v>
      </c>
      <c r="Y29" s="16">
        <f t="shared" si="26"/>
        <v>0</v>
      </c>
      <c r="Z29" s="17">
        <f t="shared" si="26"/>
        <v>0</v>
      </c>
    </row>
    <row r="30" spans="2:26" s="19" customFormat="1" x14ac:dyDescent="0.25">
      <c r="B30" s="20" t="s">
        <v>72</v>
      </c>
      <c r="C30" s="21" t="s">
        <v>54</v>
      </c>
      <c r="D30" s="22">
        <v>0</v>
      </c>
      <c r="E30" s="22">
        <v>0</v>
      </c>
      <c r="F30" s="22">
        <v>0</v>
      </c>
      <c r="G30" s="23">
        <v>0</v>
      </c>
      <c r="H30" s="24">
        <v>0</v>
      </c>
      <c r="I30" s="22">
        <v>0</v>
      </c>
      <c r="J30" s="22">
        <v>0</v>
      </c>
      <c r="K30" s="23">
        <v>0</v>
      </c>
      <c r="L30" s="24">
        <v>0</v>
      </c>
      <c r="M30" s="22">
        <v>0</v>
      </c>
      <c r="N30" s="22">
        <v>0</v>
      </c>
      <c r="O30" s="23">
        <v>0</v>
      </c>
      <c r="P30" s="24">
        <v>0</v>
      </c>
      <c r="Q30" s="22">
        <v>0</v>
      </c>
      <c r="R30" s="22">
        <v>0</v>
      </c>
      <c r="S30" s="23">
        <v>0</v>
      </c>
      <c r="T30" s="24">
        <v>0</v>
      </c>
      <c r="U30" s="22">
        <v>0</v>
      </c>
      <c r="V30" s="22">
        <v>0</v>
      </c>
      <c r="W30" s="23">
        <v>0</v>
      </c>
      <c r="X30" s="24">
        <v>0</v>
      </c>
      <c r="Y30" s="22">
        <v>0</v>
      </c>
      <c r="Z30" s="23">
        <v>0</v>
      </c>
    </row>
    <row r="31" spans="2:26" s="19" customFormat="1" x14ac:dyDescent="0.25">
      <c r="B31" s="25" t="s">
        <v>73</v>
      </c>
      <c r="C31" s="26" t="s">
        <v>22</v>
      </c>
      <c r="D31" s="27">
        <v>0</v>
      </c>
      <c r="E31" s="27">
        <v>0</v>
      </c>
      <c r="F31" s="27">
        <v>0</v>
      </c>
      <c r="G31" s="28">
        <v>0</v>
      </c>
      <c r="H31" s="29">
        <v>0</v>
      </c>
      <c r="I31" s="27">
        <v>0</v>
      </c>
      <c r="J31" s="27">
        <v>4167.3028325099995</v>
      </c>
      <c r="K31" s="28">
        <v>-4089.3009330099999</v>
      </c>
      <c r="L31" s="29">
        <v>0</v>
      </c>
      <c r="M31" s="27">
        <v>0</v>
      </c>
      <c r="N31" s="27">
        <v>0</v>
      </c>
      <c r="O31" s="28">
        <v>0</v>
      </c>
      <c r="P31" s="29">
        <v>0</v>
      </c>
      <c r="Q31" s="27">
        <v>0</v>
      </c>
      <c r="R31" s="27">
        <v>0</v>
      </c>
      <c r="S31" s="28">
        <v>0</v>
      </c>
      <c r="T31" s="29">
        <v>0</v>
      </c>
      <c r="U31" s="27">
        <v>0</v>
      </c>
      <c r="V31" s="27">
        <v>0</v>
      </c>
      <c r="W31" s="28">
        <v>0</v>
      </c>
      <c r="X31" s="29">
        <v>0</v>
      </c>
      <c r="Y31" s="27">
        <v>0</v>
      </c>
      <c r="Z31" s="28">
        <v>0</v>
      </c>
    </row>
    <row r="32" spans="2:26" s="19" customFormat="1" x14ac:dyDescent="0.25">
      <c r="B32" s="30" t="s">
        <v>23</v>
      </c>
      <c r="C32" s="31" t="s">
        <v>55</v>
      </c>
      <c r="D32" s="32">
        <f t="shared" ref="D32:U32" si="27">+D33+D34+D35</f>
        <v>1157.6013244545406</v>
      </c>
      <c r="E32" s="32">
        <f t="shared" si="27"/>
        <v>5139.2904519761878</v>
      </c>
      <c r="F32" s="32">
        <f t="shared" si="27"/>
        <v>7071.7368879912665</v>
      </c>
      <c r="G32" s="33">
        <f t="shared" si="27"/>
        <v>6981.6848421302966</v>
      </c>
      <c r="H32" s="34">
        <f t="shared" si="27"/>
        <v>-205.02987438036047</v>
      </c>
      <c r="I32" s="32">
        <f t="shared" si="27"/>
        <v>5399.4259307654957</v>
      </c>
      <c r="J32" s="32">
        <f t="shared" si="27"/>
        <v>5573.0684698649666</v>
      </c>
      <c r="K32" s="33">
        <f t="shared" si="27"/>
        <v>7913.6850598999081</v>
      </c>
      <c r="L32" s="34">
        <f t="shared" si="27"/>
        <v>-8251.5964352428146</v>
      </c>
      <c r="M32" s="32">
        <f t="shared" si="27"/>
        <v>5099.9580151331775</v>
      </c>
      <c r="N32" s="32">
        <f t="shared" si="27"/>
        <v>18898.52796298029</v>
      </c>
      <c r="O32" s="33">
        <f t="shared" si="27"/>
        <v>-484.40851372793168</v>
      </c>
      <c r="P32" s="34">
        <f t="shared" si="27"/>
        <v>4501.563537859095</v>
      </c>
      <c r="Q32" s="32">
        <f t="shared" si="27"/>
        <v>10716.030622879085</v>
      </c>
      <c r="R32" s="32">
        <f t="shared" si="27"/>
        <v>5369.1046373942127</v>
      </c>
      <c r="S32" s="33">
        <f t="shared" si="27"/>
        <v>10957.095551301287</v>
      </c>
      <c r="T32" s="34">
        <f t="shared" si="27"/>
        <v>4048.334372898913</v>
      </c>
      <c r="U32" s="32">
        <f t="shared" si="27"/>
        <v>4453.144761632203</v>
      </c>
      <c r="V32" s="32">
        <f t="shared" ref="V32:W32" si="28">+V33+V34+V35</f>
        <v>5432.5067198919387</v>
      </c>
      <c r="W32" s="33">
        <f t="shared" si="28"/>
        <v>4275.8897834939553</v>
      </c>
      <c r="X32" s="34">
        <f t="shared" ref="X32:Z32" si="29">+X33+X34+X35</f>
        <v>-1101.3164353007669</v>
      </c>
      <c r="Y32" s="32">
        <f t="shared" si="29"/>
        <v>8578.7032082606165</v>
      </c>
      <c r="Z32" s="33">
        <f t="shared" si="29"/>
        <v>7438.8799031907674</v>
      </c>
    </row>
    <row r="33" spans="2:26" s="19" customFormat="1" x14ac:dyDescent="0.25">
      <c r="B33" s="25" t="s">
        <v>74</v>
      </c>
      <c r="C33" s="26" t="s">
        <v>24</v>
      </c>
      <c r="D33" s="16">
        <v>97.591994110003952</v>
      </c>
      <c r="E33" s="16">
        <v>1355.9049669300002</v>
      </c>
      <c r="F33" s="16">
        <v>1858.4563181000012</v>
      </c>
      <c r="G33" s="17">
        <v>3897.2733203700009</v>
      </c>
      <c r="H33" s="18">
        <v>443.91254742999445</v>
      </c>
      <c r="I33" s="16">
        <v>1929.0203179599994</v>
      </c>
      <c r="J33" s="16">
        <v>150.89356555999984</v>
      </c>
      <c r="K33" s="17">
        <v>-831.16839780999726</v>
      </c>
      <c r="L33" s="18">
        <v>-1275.5629542000022</v>
      </c>
      <c r="M33" s="16">
        <v>94.759161729998524</v>
      </c>
      <c r="N33" s="16">
        <v>495.88712988000771</v>
      </c>
      <c r="O33" s="17">
        <v>3712.2605818299926</v>
      </c>
      <c r="P33" s="18">
        <v>-1469.3995116699953</v>
      </c>
      <c r="Q33" s="16">
        <v>1140.951325889997</v>
      </c>
      <c r="R33" s="16">
        <v>2171.693875500001</v>
      </c>
      <c r="S33" s="17">
        <v>2480.0971742199999</v>
      </c>
      <c r="T33" s="18">
        <v>40.442058370004816</v>
      </c>
      <c r="U33" s="16">
        <v>1614.8399997399977</v>
      </c>
      <c r="V33" s="16">
        <v>2600.7966475199937</v>
      </c>
      <c r="W33" s="17">
        <v>2202.151515910009</v>
      </c>
      <c r="X33" s="18">
        <v>-286.24495328000194</v>
      </c>
      <c r="Y33" s="16">
        <v>2300.2788668299986</v>
      </c>
      <c r="Z33" s="17">
        <v>1405.7011076000051</v>
      </c>
    </row>
    <row r="34" spans="2:26" s="19" customFormat="1" x14ac:dyDescent="0.25">
      <c r="B34" s="20" t="s">
        <v>75</v>
      </c>
      <c r="C34" s="21" t="s">
        <v>56</v>
      </c>
      <c r="D34" s="22">
        <v>1183.7157383827202</v>
      </c>
      <c r="E34" s="22">
        <v>4278.9554406518409</v>
      </c>
      <c r="F34" s="22">
        <v>6365.1053243618753</v>
      </c>
      <c r="G34" s="23">
        <v>2918.1090432919809</v>
      </c>
      <c r="H34" s="24">
        <v>-1009.0200456469009</v>
      </c>
      <c r="I34" s="22">
        <v>3157.2185703873201</v>
      </c>
      <c r="J34" s="22">
        <v>4074.5603220095918</v>
      </c>
      <c r="K34" s="23">
        <v>8029.3857006356102</v>
      </c>
      <c r="L34" s="24">
        <v>-3332.7974318939514</v>
      </c>
      <c r="M34" s="22">
        <v>4802.8705647008665</v>
      </c>
      <c r="N34" s="22">
        <v>14509.945336335191</v>
      </c>
      <c r="O34" s="23">
        <v>-9023.2717497242229</v>
      </c>
      <c r="P34" s="24">
        <v>3733.9794728482502</v>
      </c>
      <c r="Q34" s="22">
        <v>7678.2104932907077</v>
      </c>
      <c r="R34" s="22">
        <v>2342.5712242118216</v>
      </c>
      <c r="S34" s="23">
        <v>7734.1632744834515</v>
      </c>
      <c r="T34" s="24">
        <v>4052.6860923198988</v>
      </c>
      <c r="U34" s="22">
        <v>2839.7116010369627</v>
      </c>
      <c r="V34" s="22">
        <v>1477.5205558417986</v>
      </c>
      <c r="W34" s="23">
        <v>470.07475637721427</v>
      </c>
      <c r="X34" s="24">
        <v>-1094.2355279606224</v>
      </c>
      <c r="Y34" s="22">
        <v>353.96012319434294</v>
      </c>
      <c r="Z34" s="23">
        <v>3793.3185766629203</v>
      </c>
    </row>
    <row r="35" spans="2:26" s="19" customFormat="1" x14ac:dyDescent="0.25">
      <c r="B35" s="14" t="s">
        <v>76</v>
      </c>
      <c r="C35" s="26" t="s">
        <v>57</v>
      </c>
      <c r="D35" s="16">
        <v>-123.70640803818358</v>
      </c>
      <c r="E35" s="16">
        <v>-495.56995560565315</v>
      </c>
      <c r="F35" s="16">
        <v>-1151.8247544706105</v>
      </c>
      <c r="G35" s="17">
        <v>166.30247846831509</v>
      </c>
      <c r="H35" s="18">
        <v>360.07762383654602</v>
      </c>
      <c r="I35" s="16">
        <v>313.18704241817602</v>
      </c>
      <c r="J35" s="16">
        <v>1347.6145822953747</v>
      </c>
      <c r="K35" s="17">
        <v>715.46775707429481</v>
      </c>
      <c r="L35" s="18">
        <v>-3643.2360491488603</v>
      </c>
      <c r="M35" s="16">
        <v>202.32828870231202</v>
      </c>
      <c r="N35" s="16">
        <v>3892.695496765089</v>
      </c>
      <c r="O35" s="17">
        <v>4826.6026541662986</v>
      </c>
      <c r="P35" s="18">
        <v>2236.9835766808401</v>
      </c>
      <c r="Q35" s="16">
        <v>1896.8688036983804</v>
      </c>
      <c r="R35" s="16">
        <v>854.83953768239019</v>
      </c>
      <c r="S35" s="17">
        <v>742.83510259783566</v>
      </c>
      <c r="T35" s="18">
        <v>-44.793777790990568</v>
      </c>
      <c r="U35" s="16">
        <v>-1.4068391447571003</v>
      </c>
      <c r="V35" s="16">
        <v>1354.1895165301464</v>
      </c>
      <c r="W35" s="17">
        <v>1603.6635112067318</v>
      </c>
      <c r="X35" s="18">
        <v>279.16404593985737</v>
      </c>
      <c r="Y35" s="16">
        <v>5924.4642182362741</v>
      </c>
      <c r="Z35" s="17">
        <v>2239.8602189278422</v>
      </c>
    </row>
    <row r="36" spans="2:26" s="19" customFormat="1" x14ac:dyDescent="0.25">
      <c r="B36" s="20" t="s">
        <v>25</v>
      </c>
      <c r="C36" s="31" t="s">
        <v>58</v>
      </c>
      <c r="D36" s="22">
        <f t="shared" ref="D36:U36" si="30">+D37+D38</f>
        <v>-2027.4682604680193</v>
      </c>
      <c r="E36" s="22">
        <f t="shared" si="30"/>
        <v>2092.3244165497135</v>
      </c>
      <c r="F36" s="22">
        <f t="shared" si="30"/>
        <v>-1.949079447894178</v>
      </c>
      <c r="G36" s="23">
        <f t="shared" si="30"/>
        <v>917.32708736128609</v>
      </c>
      <c r="H36" s="24">
        <f t="shared" si="30"/>
        <v>-1002.1640950663441</v>
      </c>
      <c r="I36" s="22">
        <f t="shared" si="30"/>
        <v>-961.88085825725489</v>
      </c>
      <c r="J36" s="22">
        <f t="shared" si="30"/>
        <v>-832.77529098518812</v>
      </c>
      <c r="K36" s="23">
        <f t="shared" si="30"/>
        <v>419.14215654884686</v>
      </c>
      <c r="L36" s="24">
        <f t="shared" si="30"/>
        <v>-2435.5155246538538</v>
      </c>
      <c r="M36" s="22">
        <f t="shared" si="30"/>
        <v>643.19625257782695</v>
      </c>
      <c r="N36" s="22">
        <f t="shared" si="30"/>
        <v>-636.06570450648235</v>
      </c>
      <c r="O36" s="23">
        <f t="shared" si="30"/>
        <v>5552.7598015699932</v>
      </c>
      <c r="P36" s="24">
        <f t="shared" si="30"/>
        <v>4975.6710886213259</v>
      </c>
      <c r="Q36" s="22">
        <f t="shared" si="30"/>
        <v>183.86386197211431</v>
      </c>
      <c r="R36" s="22">
        <f t="shared" si="30"/>
        <v>-4409.106090989193</v>
      </c>
      <c r="S36" s="23">
        <f t="shared" si="30"/>
        <v>4005.1422603030787</v>
      </c>
      <c r="T36" s="24">
        <f t="shared" si="30"/>
        <v>-94.309245171999464</v>
      </c>
      <c r="U36" s="22">
        <f t="shared" si="30"/>
        <v>-4289.334138211887</v>
      </c>
      <c r="V36" s="22">
        <f t="shared" ref="V36:W36" si="31">+V37+V38</f>
        <v>2797.3630661028378</v>
      </c>
      <c r="W36" s="23">
        <f t="shared" si="31"/>
        <v>1174.1110153190166</v>
      </c>
      <c r="X36" s="24">
        <f t="shared" ref="X36:Z36" si="32">+X37+X38</f>
        <v>-2992.0870099106105</v>
      </c>
      <c r="Y36" s="22">
        <f t="shared" si="32"/>
        <v>-2029.1528680314832</v>
      </c>
      <c r="Z36" s="23">
        <f t="shared" si="32"/>
        <v>-896.07017723112892</v>
      </c>
    </row>
    <row r="37" spans="2:26" s="19" customFormat="1" x14ac:dyDescent="0.25">
      <c r="B37" s="14" t="s">
        <v>77</v>
      </c>
      <c r="C37" s="26" t="s">
        <v>59</v>
      </c>
      <c r="D37" s="16">
        <v>-2029.5032434000002</v>
      </c>
      <c r="E37" s="16">
        <v>2094.3955575599898</v>
      </c>
      <c r="F37" s="16">
        <v>-4.0453424899990811</v>
      </c>
      <c r="G37" s="17">
        <v>919.48699931000306</v>
      </c>
      <c r="H37" s="18">
        <v>-1004.2889804200099</v>
      </c>
      <c r="I37" s="16">
        <v>-959.69603034999409</v>
      </c>
      <c r="J37" s="16">
        <v>-834.93797497999799</v>
      </c>
      <c r="K37" s="17">
        <v>119.44248135999798</v>
      </c>
      <c r="L37" s="18">
        <v>-2445.2123029200002</v>
      </c>
      <c r="M37" s="16">
        <v>447.78594376000001</v>
      </c>
      <c r="N37" s="16">
        <v>-645.896004610001</v>
      </c>
      <c r="O37" s="17">
        <v>5556.3413531200094</v>
      </c>
      <c r="P37" s="18">
        <v>4982.7760620400004</v>
      </c>
      <c r="Q37" s="16">
        <v>106.130228109973</v>
      </c>
      <c r="R37" s="16">
        <v>-4545.5537795700011</v>
      </c>
      <c r="S37" s="17">
        <v>4008.6366094200002</v>
      </c>
      <c r="T37" s="18">
        <v>-256.39166363000896</v>
      </c>
      <c r="U37" s="16">
        <v>-4390.1202053499992</v>
      </c>
      <c r="V37" s="16">
        <v>2598.41358829001</v>
      </c>
      <c r="W37" s="17">
        <v>635.70470785000691</v>
      </c>
      <c r="X37" s="18">
        <v>-2944.1801205999996</v>
      </c>
      <c r="Y37" s="16">
        <v>-2192.4620406399995</v>
      </c>
      <c r="Z37" s="17">
        <v>-1282.3375341399999</v>
      </c>
    </row>
    <row r="38" spans="2:26" s="19" customFormat="1" x14ac:dyDescent="0.25">
      <c r="B38" s="20" t="s">
        <v>78</v>
      </c>
      <c r="C38" s="21" t="s">
        <v>60</v>
      </c>
      <c r="D38" s="22">
        <v>2.0349829319809416</v>
      </c>
      <c r="E38" s="22">
        <v>-2.0711410102762917</v>
      </c>
      <c r="F38" s="22">
        <v>2.0962630421049031</v>
      </c>
      <c r="G38" s="23">
        <v>-2.1599119487169367</v>
      </c>
      <c r="H38" s="24">
        <v>2.1248853536658467</v>
      </c>
      <c r="I38" s="22">
        <v>-2.1848279072607739</v>
      </c>
      <c r="J38" s="22">
        <v>2.1626839948099152</v>
      </c>
      <c r="K38" s="23">
        <v>299.69967518884886</v>
      </c>
      <c r="L38" s="24">
        <v>9.6967782661465396</v>
      </c>
      <c r="M38" s="22">
        <v>195.41030881782692</v>
      </c>
      <c r="N38" s="22">
        <v>9.8303001035186828</v>
      </c>
      <c r="O38" s="23">
        <v>-3.5815515500164627</v>
      </c>
      <c r="P38" s="24">
        <v>-7.1049734186744837</v>
      </c>
      <c r="Q38" s="22">
        <v>77.733633862141318</v>
      </c>
      <c r="R38" s="22">
        <v>136.44768858080792</v>
      </c>
      <c r="S38" s="23">
        <v>-3.4943491169214735</v>
      </c>
      <c r="T38" s="24">
        <v>162.0824184580095</v>
      </c>
      <c r="U38" s="22">
        <v>100.78606713811179</v>
      </c>
      <c r="V38" s="22">
        <v>198.94947781282781</v>
      </c>
      <c r="W38" s="23">
        <v>538.40630746900979</v>
      </c>
      <c r="X38" s="24">
        <v>-47.906889310610794</v>
      </c>
      <c r="Y38" s="22">
        <v>163.30917260851635</v>
      </c>
      <c r="Z38" s="23">
        <v>386.26735690887097</v>
      </c>
    </row>
    <row r="39" spans="2:26" s="19" customFormat="1" x14ac:dyDescent="0.25">
      <c r="B39" s="14" t="s">
        <v>26</v>
      </c>
      <c r="C39" s="15" t="s">
        <v>27</v>
      </c>
      <c r="D39" s="16">
        <f t="shared" ref="D39:U39" si="33">+D40+D41</f>
        <v>-91.996414489732004</v>
      </c>
      <c r="E39" s="16">
        <f t="shared" si="33"/>
        <v>-649.79916679559528</v>
      </c>
      <c r="F39" s="16">
        <f t="shared" si="33"/>
        <v>167.746179182422</v>
      </c>
      <c r="G39" s="17">
        <f t="shared" si="33"/>
        <v>-352.60796234328564</v>
      </c>
      <c r="H39" s="18">
        <f t="shared" si="33"/>
        <v>515.51338557187921</v>
      </c>
      <c r="I39" s="16">
        <f t="shared" si="33"/>
        <v>527.05395311418192</v>
      </c>
      <c r="J39" s="16">
        <f t="shared" si="33"/>
        <v>673.33721122701638</v>
      </c>
      <c r="K39" s="17">
        <f t="shared" si="33"/>
        <v>843.22913074484688</v>
      </c>
      <c r="L39" s="18">
        <f t="shared" si="33"/>
        <v>4471.9202625301186</v>
      </c>
      <c r="M39" s="16">
        <f t="shared" si="33"/>
        <v>-625.51128539887043</v>
      </c>
      <c r="N39" s="16">
        <f t="shared" si="33"/>
        <v>910.03000144370708</v>
      </c>
      <c r="O39" s="17">
        <f t="shared" si="33"/>
        <v>-1242.5833704568147</v>
      </c>
      <c r="P39" s="18">
        <f t="shared" si="33"/>
        <v>79.005686952781886</v>
      </c>
      <c r="Q39" s="16">
        <f t="shared" si="33"/>
        <v>-278.90689395363313</v>
      </c>
      <c r="R39" s="16">
        <f t="shared" si="33"/>
        <v>606.14582796483796</v>
      </c>
      <c r="S39" s="17">
        <f t="shared" si="33"/>
        <v>29.47869915085402</v>
      </c>
      <c r="T39" s="18">
        <f t="shared" si="33"/>
        <v>44.521865238294041</v>
      </c>
      <c r="U39" s="16">
        <f t="shared" si="33"/>
        <v>-313.98603407217786</v>
      </c>
      <c r="V39" s="16">
        <f t="shared" ref="V39:W39" si="34">+V40+V41</f>
        <v>384.9752730539841</v>
      </c>
      <c r="W39" s="17">
        <f t="shared" si="34"/>
        <v>-50.284435423539094</v>
      </c>
      <c r="X39" s="18">
        <f t="shared" ref="X39:Z39" si="35">+X40+X41</f>
        <v>-8.7486605673962146</v>
      </c>
      <c r="Y39" s="16">
        <f t="shared" si="35"/>
        <v>207.84147003748222</v>
      </c>
      <c r="Z39" s="17">
        <f t="shared" si="35"/>
        <v>1309.4670251426235</v>
      </c>
    </row>
    <row r="40" spans="2:26" s="19" customFormat="1" x14ac:dyDescent="0.25">
      <c r="B40" s="20" t="s">
        <v>79</v>
      </c>
      <c r="C40" s="21" t="s">
        <v>59</v>
      </c>
      <c r="D40" s="22">
        <v>15.495501800387776</v>
      </c>
      <c r="E40" s="22">
        <v>-85.648054786055823</v>
      </c>
      <c r="F40" s="22">
        <v>9.1294534053201932</v>
      </c>
      <c r="G40" s="23">
        <v>-58.417677620647765</v>
      </c>
      <c r="H40" s="24">
        <v>13.563111727101685</v>
      </c>
      <c r="I40" s="22">
        <v>21.054189169967565</v>
      </c>
      <c r="J40" s="22">
        <v>33.633965215252232</v>
      </c>
      <c r="K40" s="23">
        <v>20.123899996227077</v>
      </c>
      <c r="L40" s="24">
        <v>3958.9305378012668</v>
      </c>
      <c r="M40" s="22">
        <v>-1395.2805376547981</v>
      </c>
      <c r="N40" s="22">
        <v>145.63808644392742</v>
      </c>
      <c r="O40" s="23">
        <v>-2809.2098749271349</v>
      </c>
      <c r="P40" s="24">
        <v>74.123522573265049</v>
      </c>
      <c r="Q40" s="22">
        <v>30.745604641700254</v>
      </c>
      <c r="R40" s="22">
        <v>-30.64667458896324</v>
      </c>
      <c r="S40" s="23">
        <v>11.726875119489996</v>
      </c>
      <c r="T40" s="24">
        <v>-11.427932428752456</v>
      </c>
      <c r="U40" s="22">
        <v>0.98112098049835694</v>
      </c>
      <c r="V40" s="22">
        <v>161.84027570897879</v>
      </c>
      <c r="W40" s="23">
        <v>222.43840935418797</v>
      </c>
      <c r="X40" s="24">
        <v>-34.885463510666924</v>
      </c>
      <c r="Y40" s="22">
        <v>-384.96683138237</v>
      </c>
      <c r="Z40" s="23">
        <v>596.47164027782128</v>
      </c>
    </row>
    <row r="41" spans="2:26" s="19" customFormat="1" x14ac:dyDescent="0.25">
      <c r="B41" s="14" t="s">
        <v>80</v>
      </c>
      <c r="C41" s="26" t="s">
        <v>60</v>
      </c>
      <c r="D41" s="16">
        <v>-107.49191629011978</v>
      </c>
      <c r="E41" s="16">
        <v>-564.15111200953947</v>
      </c>
      <c r="F41" s="16">
        <v>158.61672577710181</v>
      </c>
      <c r="G41" s="17">
        <v>-294.19028472263784</v>
      </c>
      <c r="H41" s="18">
        <v>501.95027384477748</v>
      </c>
      <c r="I41" s="16">
        <v>505.99976394421441</v>
      </c>
      <c r="J41" s="16">
        <v>639.70324601176412</v>
      </c>
      <c r="K41" s="17">
        <v>823.10523074861976</v>
      </c>
      <c r="L41" s="18">
        <v>512.98972472885191</v>
      </c>
      <c r="M41" s="16">
        <v>769.76925225592765</v>
      </c>
      <c r="N41" s="16">
        <v>764.39191499977971</v>
      </c>
      <c r="O41" s="17">
        <v>1566.6265044703202</v>
      </c>
      <c r="P41" s="18">
        <v>4.882164379516837</v>
      </c>
      <c r="Q41" s="16">
        <v>-309.65249859533338</v>
      </c>
      <c r="R41" s="16">
        <v>636.79250255380123</v>
      </c>
      <c r="S41" s="17">
        <v>17.751824031364023</v>
      </c>
      <c r="T41" s="18">
        <v>55.949797667046496</v>
      </c>
      <c r="U41" s="16">
        <v>-314.96715505267622</v>
      </c>
      <c r="V41" s="16">
        <v>223.13499734500527</v>
      </c>
      <c r="W41" s="17">
        <v>-272.72284477772706</v>
      </c>
      <c r="X41" s="18">
        <v>26.136802943270709</v>
      </c>
      <c r="Y41" s="16">
        <v>592.80830141985223</v>
      </c>
      <c r="Z41" s="17">
        <v>712.99538486480219</v>
      </c>
    </row>
    <row r="42" spans="2:26" s="19" customFormat="1" x14ac:dyDescent="0.25">
      <c r="B42" s="30" t="s">
        <v>28</v>
      </c>
      <c r="C42" s="21" t="s">
        <v>61</v>
      </c>
      <c r="D42" s="22">
        <v>209.71818127416611</v>
      </c>
      <c r="E42" s="22">
        <v>216.24842562268924</v>
      </c>
      <c r="F42" s="22">
        <v>304.95411030159318</v>
      </c>
      <c r="G42" s="23">
        <v>516.63948717561834</v>
      </c>
      <c r="H42" s="24">
        <v>254.48960793202249</v>
      </c>
      <c r="I42" s="22">
        <v>364.18294954634416</v>
      </c>
      <c r="J42" s="22">
        <v>107.72767444353651</v>
      </c>
      <c r="K42" s="23">
        <v>400.68620150315269</v>
      </c>
      <c r="L42" s="24">
        <v>586.56993128865008</v>
      </c>
      <c r="M42" s="22">
        <v>481.01360352080303</v>
      </c>
      <c r="N42" s="22">
        <v>884.09018838425334</v>
      </c>
      <c r="O42" s="23">
        <v>529.0860150878766</v>
      </c>
      <c r="P42" s="24">
        <v>792.91262975616144</v>
      </c>
      <c r="Q42" s="22">
        <v>355.46869215083888</v>
      </c>
      <c r="R42" s="22">
        <v>1803.613015631151</v>
      </c>
      <c r="S42" s="23">
        <v>332.58231109675296</v>
      </c>
      <c r="T42" s="24">
        <v>536.81793449237853</v>
      </c>
      <c r="U42" s="22">
        <v>856.44445150605941</v>
      </c>
      <c r="V42" s="22">
        <v>1865.3006731809314</v>
      </c>
      <c r="W42" s="23">
        <v>2179.2469279282691</v>
      </c>
      <c r="X42" s="24">
        <v>783.3399538494233</v>
      </c>
      <c r="Y42" s="22">
        <v>1303.5961265038868</v>
      </c>
      <c r="Z42" s="23">
        <v>1151.9715459628671</v>
      </c>
    </row>
    <row r="43" spans="2:26" s="19" customFormat="1" x14ac:dyDescent="0.25">
      <c r="B43" s="14" t="s">
        <v>29</v>
      </c>
      <c r="C43" s="15" t="s">
        <v>62</v>
      </c>
      <c r="D43" s="16">
        <f t="shared" ref="D43:U43" si="36">+D44+D45+D46</f>
        <v>121.32530352283123</v>
      </c>
      <c r="E43" s="16">
        <f t="shared" si="36"/>
        <v>12.298743837506912</v>
      </c>
      <c r="F43" s="16">
        <f t="shared" si="36"/>
        <v>48.332905266657249</v>
      </c>
      <c r="G43" s="17">
        <f t="shared" si="36"/>
        <v>41.152746337716394</v>
      </c>
      <c r="H43" s="18">
        <f t="shared" si="36"/>
        <v>37.770473425693034</v>
      </c>
      <c r="I43" s="16">
        <f t="shared" si="36"/>
        <v>90.571557139557171</v>
      </c>
      <c r="J43" s="16">
        <f t="shared" si="36"/>
        <v>112.13783355172195</v>
      </c>
      <c r="K43" s="17">
        <f t="shared" si="36"/>
        <v>84.12202793867479</v>
      </c>
      <c r="L43" s="18">
        <f t="shared" si="36"/>
        <v>27.744023940283476</v>
      </c>
      <c r="M43" s="16">
        <f t="shared" si="36"/>
        <v>169.61415982315717</v>
      </c>
      <c r="N43" s="16">
        <f t="shared" si="36"/>
        <v>191.6471741685335</v>
      </c>
      <c r="O43" s="17">
        <f t="shared" si="36"/>
        <v>28.020229281424051</v>
      </c>
      <c r="P43" s="18">
        <f t="shared" si="36"/>
        <v>41.518738253947816</v>
      </c>
      <c r="Q43" s="16">
        <f t="shared" si="36"/>
        <v>125.15542096391469</v>
      </c>
      <c r="R43" s="16">
        <f t="shared" si="36"/>
        <v>116.83075401714676</v>
      </c>
      <c r="S43" s="17">
        <f t="shared" si="36"/>
        <v>184.85300087973957</v>
      </c>
      <c r="T43" s="18">
        <f t="shared" si="36"/>
        <v>-35.112662349708174</v>
      </c>
      <c r="U43" s="16">
        <f t="shared" si="36"/>
        <v>228.14563182857415</v>
      </c>
      <c r="V43" s="16">
        <f t="shared" ref="V43:W43" si="37">+V44+V45+V46</f>
        <v>63.525335975147087</v>
      </c>
      <c r="W43" s="17">
        <f t="shared" si="37"/>
        <v>-44.436129287378989</v>
      </c>
      <c r="X43" s="18">
        <f t="shared" ref="X43:Z43" si="38">+X44+X45+X46</f>
        <v>4.713170021934566</v>
      </c>
      <c r="Y43" s="16">
        <f t="shared" si="38"/>
        <v>69.305678590003438</v>
      </c>
      <c r="Z43" s="17">
        <f t="shared" si="38"/>
        <v>14.271104211850194</v>
      </c>
    </row>
    <row r="44" spans="2:26" s="19" customFormat="1" x14ac:dyDescent="0.25">
      <c r="B44" s="20" t="s">
        <v>81</v>
      </c>
      <c r="C44" s="21" t="s">
        <v>63</v>
      </c>
      <c r="D44" s="22">
        <v>410.55459578741011</v>
      </c>
      <c r="E44" s="22">
        <v>2.7875555155754661</v>
      </c>
      <c r="F44" s="22">
        <v>30.599569903737983</v>
      </c>
      <c r="G44" s="23">
        <v>32.933315936510766</v>
      </c>
      <c r="H44" s="24">
        <v>27.096504968466274</v>
      </c>
      <c r="I44" s="22">
        <v>77.238565461303764</v>
      </c>
      <c r="J44" s="22">
        <v>99.67949715358516</v>
      </c>
      <c r="K44" s="23">
        <v>90.424764481883585</v>
      </c>
      <c r="L44" s="24">
        <v>15.931721520283384</v>
      </c>
      <c r="M44" s="22">
        <v>157.51224807315717</v>
      </c>
      <c r="N44" s="22">
        <v>180.00804079853364</v>
      </c>
      <c r="O44" s="23">
        <v>21.26623719142394</v>
      </c>
      <c r="P44" s="24">
        <v>32.631274253947794</v>
      </c>
      <c r="Q44" s="22">
        <v>112.38465696391471</v>
      </c>
      <c r="R44" s="22">
        <v>106.04590701714675</v>
      </c>
      <c r="S44" s="23">
        <v>174.22867687973957</v>
      </c>
      <c r="T44" s="24">
        <v>-46.932122349708109</v>
      </c>
      <c r="U44" s="22">
        <v>214.05525482857416</v>
      </c>
      <c r="V44" s="22">
        <v>52.796733975147063</v>
      </c>
      <c r="W44" s="23">
        <v>-55.178926287378985</v>
      </c>
      <c r="X44" s="24">
        <v>-7.6501189780654428</v>
      </c>
      <c r="Y44" s="22">
        <v>57.473030590003489</v>
      </c>
      <c r="Z44" s="23">
        <v>3.4863582118501526</v>
      </c>
    </row>
    <row r="45" spans="2:26" s="19" customFormat="1" x14ac:dyDescent="0.25">
      <c r="B45" s="25" t="s">
        <v>82</v>
      </c>
      <c r="C45" s="26" t="s">
        <v>64</v>
      </c>
      <c r="D45" s="16">
        <v>-289.22929226457887</v>
      </c>
      <c r="E45" s="16">
        <v>9.5111883219314457</v>
      </c>
      <c r="F45" s="16">
        <v>17.73333536291927</v>
      </c>
      <c r="G45" s="17">
        <v>8.2194304012056278</v>
      </c>
      <c r="H45" s="18">
        <v>10.673968457226758</v>
      </c>
      <c r="I45" s="16">
        <v>13.332991678253411</v>
      </c>
      <c r="J45" s="16">
        <v>12.458336398136789</v>
      </c>
      <c r="K45" s="17">
        <v>-6.3027365432087912</v>
      </c>
      <c r="L45" s="18">
        <v>11.812302420000094</v>
      </c>
      <c r="M45" s="16">
        <v>12.101911749999999</v>
      </c>
      <c r="N45" s="16">
        <v>11.639133369999854</v>
      </c>
      <c r="O45" s="17">
        <v>6.7539920900001107</v>
      </c>
      <c r="P45" s="18">
        <v>8.8874640000000227</v>
      </c>
      <c r="Q45" s="16">
        <v>12.770763999999986</v>
      </c>
      <c r="R45" s="16">
        <v>10.784847000000013</v>
      </c>
      <c r="S45" s="17">
        <v>10.624324000000001</v>
      </c>
      <c r="T45" s="18">
        <v>11.819459999999935</v>
      </c>
      <c r="U45" s="16">
        <v>14.090376999999989</v>
      </c>
      <c r="V45" s="16">
        <v>10.728602000000024</v>
      </c>
      <c r="W45" s="17">
        <v>10.742796999999996</v>
      </c>
      <c r="X45" s="18">
        <v>12.363289000000009</v>
      </c>
      <c r="Y45" s="16">
        <v>11.832647999999949</v>
      </c>
      <c r="Z45" s="17">
        <v>10.784746000000041</v>
      </c>
    </row>
    <row r="46" spans="2:26" s="19" customFormat="1" x14ac:dyDescent="0.25">
      <c r="B46" s="20" t="s">
        <v>83</v>
      </c>
      <c r="C46" s="21" t="s">
        <v>65</v>
      </c>
      <c r="D46" s="22">
        <v>0</v>
      </c>
      <c r="E46" s="22">
        <v>0</v>
      </c>
      <c r="F46" s="22">
        <v>0</v>
      </c>
      <c r="G46" s="23">
        <v>0</v>
      </c>
      <c r="H46" s="24">
        <v>0</v>
      </c>
      <c r="I46" s="22">
        <v>0</v>
      </c>
      <c r="J46" s="22">
        <v>0</v>
      </c>
      <c r="K46" s="23">
        <v>0</v>
      </c>
      <c r="L46" s="24">
        <v>0</v>
      </c>
      <c r="M46" s="22">
        <v>0</v>
      </c>
      <c r="N46" s="22">
        <v>0</v>
      </c>
      <c r="O46" s="23">
        <v>0</v>
      </c>
      <c r="P46" s="24">
        <v>0</v>
      </c>
      <c r="Q46" s="22">
        <v>0</v>
      </c>
      <c r="R46" s="22">
        <v>0</v>
      </c>
      <c r="S46" s="23">
        <v>0</v>
      </c>
      <c r="T46" s="24">
        <v>0</v>
      </c>
      <c r="U46" s="22">
        <v>0</v>
      </c>
      <c r="V46" s="22">
        <v>0</v>
      </c>
      <c r="W46" s="23">
        <v>0</v>
      </c>
      <c r="X46" s="24">
        <v>0</v>
      </c>
      <c r="Y46" s="22">
        <v>0</v>
      </c>
      <c r="Z46" s="23">
        <v>0</v>
      </c>
    </row>
    <row r="47" spans="2:26" s="19" customFormat="1" x14ac:dyDescent="0.25">
      <c r="B47" s="14" t="s">
        <v>30</v>
      </c>
      <c r="C47" s="15" t="s">
        <v>66</v>
      </c>
      <c r="D47" s="16">
        <v>1.9933340000000001E-2</v>
      </c>
      <c r="E47" s="16">
        <v>-1.9933340000000001E-2</v>
      </c>
      <c r="F47" s="16">
        <v>0</v>
      </c>
      <c r="G47" s="17">
        <v>0</v>
      </c>
      <c r="H47" s="18">
        <v>0</v>
      </c>
      <c r="I47" s="16">
        <v>0</v>
      </c>
      <c r="J47" s="16">
        <v>0</v>
      </c>
      <c r="K47" s="17">
        <v>3.2571450000000203E-2</v>
      </c>
      <c r="L47" s="18">
        <v>0.74837141000000007</v>
      </c>
      <c r="M47" s="16">
        <v>-0.78094286000000002</v>
      </c>
      <c r="N47" s="16">
        <v>0</v>
      </c>
      <c r="O47" s="17">
        <v>1.3673571299999998</v>
      </c>
      <c r="P47" s="18">
        <v>1.9099286000000009</v>
      </c>
      <c r="Q47" s="16">
        <v>-1.9137857299999999</v>
      </c>
      <c r="R47" s="16">
        <v>0</v>
      </c>
      <c r="S47" s="17">
        <v>0</v>
      </c>
      <c r="T47" s="18">
        <v>0</v>
      </c>
      <c r="U47" s="16">
        <v>0</v>
      </c>
      <c r="V47" s="16">
        <v>0</v>
      </c>
      <c r="W47" s="17">
        <v>0.19165457</v>
      </c>
      <c r="X47" s="18">
        <v>7.4236940000000112E-2</v>
      </c>
      <c r="Y47" s="16">
        <v>-2.18698900000001E-2</v>
      </c>
      <c r="Z47" s="17">
        <v>3.5583780000000099E-2</v>
      </c>
    </row>
    <row r="48" spans="2:26" s="19" customFormat="1" x14ac:dyDescent="0.25">
      <c r="B48" s="30" t="s">
        <v>31</v>
      </c>
      <c r="C48" s="31" t="s">
        <v>70</v>
      </c>
      <c r="D48" s="22">
        <f t="shared" ref="D48:U48" si="39">+D49+D50</f>
        <v>-465.96653872930625</v>
      </c>
      <c r="E48" s="22">
        <f t="shared" si="39"/>
        <v>-174.09920036162535</v>
      </c>
      <c r="F48" s="22">
        <f t="shared" si="39"/>
        <v>45.673475865679109</v>
      </c>
      <c r="G48" s="23">
        <f t="shared" si="39"/>
        <v>-172.36408501135617</v>
      </c>
      <c r="H48" s="24">
        <f t="shared" si="39"/>
        <v>172.26406364239213</v>
      </c>
      <c r="I48" s="22">
        <f t="shared" si="39"/>
        <v>336.40006838516052</v>
      </c>
      <c r="J48" s="22">
        <f t="shared" si="39"/>
        <v>195.07311422197591</v>
      </c>
      <c r="K48" s="23">
        <f t="shared" si="39"/>
        <v>-622.54306694199579</v>
      </c>
      <c r="L48" s="24">
        <f t="shared" si="39"/>
        <v>590.42682112625153</v>
      </c>
      <c r="M48" s="22">
        <f t="shared" si="39"/>
        <v>-123.16732275155415</v>
      </c>
      <c r="N48" s="22">
        <f t="shared" si="39"/>
        <v>619.77012880815289</v>
      </c>
      <c r="O48" s="23">
        <f t="shared" si="39"/>
        <v>-509.18947915455931</v>
      </c>
      <c r="P48" s="24">
        <f t="shared" si="39"/>
        <v>420.99658031824168</v>
      </c>
      <c r="Q48" s="22">
        <f t="shared" si="39"/>
        <v>-48.833549561463542</v>
      </c>
      <c r="R48" s="22">
        <f t="shared" si="39"/>
        <v>-15.26519059245058</v>
      </c>
      <c r="S48" s="23">
        <f t="shared" si="39"/>
        <v>426.37136720748276</v>
      </c>
      <c r="T48" s="24">
        <f t="shared" si="39"/>
        <v>-265.72891383448416</v>
      </c>
      <c r="U48" s="22">
        <f t="shared" si="39"/>
        <v>1991.8179510172013</v>
      </c>
      <c r="V48" s="22">
        <f t="shared" ref="V48:W48" si="40">+V49+V50</f>
        <v>-2114.7566015572465</v>
      </c>
      <c r="W48" s="23">
        <f t="shared" si="40"/>
        <v>-316.70167452776752</v>
      </c>
      <c r="X48" s="24">
        <f t="shared" ref="X48:Z48" si="41">+X49+X50</f>
        <v>620.81155596382609</v>
      </c>
      <c r="Y48" s="22">
        <f t="shared" si="41"/>
        <v>904.64281178361125</v>
      </c>
      <c r="Z48" s="23">
        <f t="shared" si="41"/>
        <v>-768.53187249136386</v>
      </c>
    </row>
    <row r="49" spans="2:26" s="19" customFormat="1" x14ac:dyDescent="0.25">
      <c r="B49" s="25" t="s">
        <v>84</v>
      </c>
      <c r="C49" s="19" t="s">
        <v>68</v>
      </c>
      <c r="D49" s="16">
        <v>-77.399405645457634</v>
      </c>
      <c r="E49" s="16">
        <v>21.628380006183772</v>
      </c>
      <c r="F49" s="16">
        <v>53.004480896339814</v>
      </c>
      <c r="G49" s="17">
        <v>2.6282308132701448</v>
      </c>
      <c r="H49" s="18">
        <v>-53.593920247303316</v>
      </c>
      <c r="I49" s="16">
        <v>29.45926255866021</v>
      </c>
      <c r="J49" s="16">
        <v>29.369499677134598</v>
      </c>
      <c r="K49" s="17">
        <v>131.94449506674732</v>
      </c>
      <c r="L49" s="18">
        <v>-46.131501393802544</v>
      </c>
      <c r="M49" s="16">
        <v>50.851915187034862</v>
      </c>
      <c r="N49" s="16">
        <v>24.240988773892553</v>
      </c>
      <c r="O49" s="17">
        <v>-21.017877008529936</v>
      </c>
      <c r="P49" s="18">
        <v>62.737606745802466</v>
      </c>
      <c r="Q49" s="16">
        <v>-35.329367308258924</v>
      </c>
      <c r="R49" s="16">
        <v>-153.49353381060911</v>
      </c>
      <c r="S49" s="17">
        <v>201.58289877487928</v>
      </c>
      <c r="T49" s="18">
        <v>-4.4505024488759695</v>
      </c>
      <c r="U49" s="16">
        <v>-28.124995177673114</v>
      </c>
      <c r="V49" s="16">
        <v>-173.54365977874039</v>
      </c>
      <c r="W49" s="17">
        <v>12.074028687438734</v>
      </c>
      <c r="X49" s="18">
        <v>18.91685045928547</v>
      </c>
      <c r="Y49" s="16">
        <v>-29.848108456145575</v>
      </c>
      <c r="Z49" s="17">
        <v>24.802578900225683</v>
      </c>
    </row>
    <row r="50" spans="2:26" s="19" customFormat="1" x14ac:dyDescent="0.25">
      <c r="B50" s="35" t="s">
        <v>85</v>
      </c>
      <c r="C50" s="36" t="s">
        <v>71</v>
      </c>
      <c r="D50" s="37">
        <v>-388.5671330838486</v>
      </c>
      <c r="E50" s="37">
        <v>-195.72758036780911</v>
      </c>
      <c r="F50" s="37">
        <v>-7.3310050306607053</v>
      </c>
      <c r="G50" s="38">
        <v>-174.9923158246263</v>
      </c>
      <c r="H50" s="39">
        <v>225.85798388969545</v>
      </c>
      <c r="I50" s="37">
        <v>306.94080582650031</v>
      </c>
      <c r="J50" s="37">
        <v>165.70361454484132</v>
      </c>
      <c r="K50" s="38">
        <v>-754.48756200874311</v>
      </c>
      <c r="L50" s="39">
        <v>636.55832252005405</v>
      </c>
      <c r="M50" s="37">
        <v>-174.01923793858901</v>
      </c>
      <c r="N50" s="37">
        <v>595.52914003426031</v>
      </c>
      <c r="O50" s="38">
        <v>-488.17160214602939</v>
      </c>
      <c r="P50" s="39">
        <v>358.25897357243923</v>
      </c>
      <c r="Q50" s="37">
        <v>-13.504182253204618</v>
      </c>
      <c r="R50" s="37">
        <v>138.22834321815853</v>
      </c>
      <c r="S50" s="38">
        <v>224.78846843260348</v>
      </c>
      <c r="T50" s="39">
        <v>-261.27841138560819</v>
      </c>
      <c r="U50" s="37">
        <v>2019.9429461948744</v>
      </c>
      <c r="V50" s="37">
        <v>-1941.2129417785061</v>
      </c>
      <c r="W50" s="38">
        <v>-328.77570321520625</v>
      </c>
      <c r="X50" s="39">
        <v>601.89470550454064</v>
      </c>
      <c r="Y50" s="37">
        <v>934.49092023975686</v>
      </c>
      <c r="Z50" s="38">
        <v>-793.3344513915896</v>
      </c>
    </row>
    <row r="51" spans="2:26" x14ac:dyDescent="0.25">
      <c r="B51" s="41"/>
      <c r="C51" s="42" t="s">
        <v>87</v>
      </c>
      <c r="D51" s="43">
        <f t="shared" ref="D51:U51" si="42">+D4-D28</f>
        <v>806.76431119598567</v>
      </c>
      <c r="E51" s="43">
        <f t="shared" si="42"/>
        <v>839.3080021964297</v>
      </c>
      <c r="F51" s="43">
        <f t="shared" si="42"/>
        <v>-800.30648304097758</v>
      </c>
      <c r="G51" s="44">
        <f t="shared" si="42"/>
        <v>-34.087385067677133</v>
      </c>
      <c r="H51" s="45">
        <f t="shared" si="42"/>
        <v>160.71467685539591</v>
      </c>
      <c r="I51" s="43">
        <f t="shared" si="42"/>
        <v>129.28365588268844</v>
      </c>
      <c r="J51" s="43">
        <f t="shared" si="42"/>
        <v>131.05282032655305</v>
      </c>
      <c r="K51" s="44">
        <f t="shared" si="42"/>
        <v>-385.6045460529167</v>
      </c>
      <c r="L51" s="45">
        <f t="shared" si="42"/>
        <v>944.048062553406</v>
      </c>
      <c r="M51" s="43">
        <f t="shared" si="42"/>
        <v>475.36905396486509</v>
      </c>
      <c r="N51" s="43">
        <f t="shared" si="42"/>
        <v>-1314.8185095286244</v>
      </c>
      <c r="O51" s="44">
        <f t="shared" si="42"/>
        <v>-210.11788568935481</v>
      </c>
      <c r="P51" s="45">
        <f t="shared" si="42"/>
        <v>383.36304101126007</v>
      </c>
      <c r="Q51" s="43">
        <f t="shared" si="42"/>
        <v>-606.72039017235511</v>
      </c>
      <c r="R51" s="43">
        <f t="shared" si="42"/>
        <v>-456.55481100032875</v>
      </c>
      <c r="S51" s="44">
        <f t="shared" si="42"/>
        <v>1200.3456171397029</v>
      </c>
      <c r="T51" s="45">
        <f t="shared" si="42"/>
        <v>362.09363521160685</v>
      </c>
      <c r="U51" s="43">
        <f t="shared" si="42"/>
        <v>-1574.8876738653939</v>
      </c>
      <c r="V51" s="43">
        <f t="shared" ref="V51:W51" si="43">+V4-V28</f>
        <v>1853.187217866096</v>
      </c>
      <c r="W51" s="44">
        <f t="shared" si="43"/>
        <v>-1830.1585662848393</v>
      </c>
      <c r="X51" s="45">
        <f t="shared" ref="X51:Z51" si="44">+X4-X28</f>
        <v>1028.7839531286834</v>
      </c>
      <c r="Y51" s="43">
        <f t="shared" si="44"/>
        <v>-1272.510134451958</v>
      </c>
      <c r="Z51" s="44">
        <f t="shared" si="44"/>
        <v>546.77858445845777</v>
      </c>
    </row>
    <row r="52" spans="2:26" ht="11.25" customHeight="1" x14ac:dyDescent="0.25">
      <c r="C52" s="46"/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</row>
    <row r="53" spans="2:26" ht="11.25" hidden="1" customHeight="1" x14ac:dyDescent="0.25"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2:26" ht="15" hidden="1" customHeight="1" x14ac:dyDescent="0.2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1.25" hidden="1" customHeight="1" x14ac:dyDescent="0.2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9">
    <mergeCell ref="X2:Z2"/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Z50">
    <cfRule type="cellIs" dxfId="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35E5-1491-46E2-A2FA-133A3F6EC5D0}">
  <sheetPr codeName="Sheet4">
    <tabColor rgb="FF374C4A"/>
    <outlinePr summaryBelow="0" summaryRight="0"/>
    <pageSetUpPr fitToPage="1"/>
  </sheetPr>
  <dimension ref="B1:Z55"/>
  <sheetViews>
    <sheetView showGridLines="0" zoomScaleNormal="100" zoomScaleSheetLayoutView="70" workbookViewId="0">
      <pane xSplit="3" ySplit="3" topLeftCell="X4" activePane="bottomRight" state="frozen"/>
      <selection activeCell="P32" sqref="P32"/>
      <selection pane="topRight" activeCell="P32" sqref="P32"/>
      <selection pane="bottomLeft" activeCell="P32" sqref="P32"/>
      <selection pane="bottomRight"/>
    </sheetView>
  </sheetViews>
  <sheetFormatPr defaultColWidth="0" defaultRowHeight="12.75" zeroHeight="1" x14ac:dyDescent="0.25"/>
  <cols>
    <col min="1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18.2851562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6" ht="28.5" customHeight="1" x14ac:dyDescent="0.2">
      <c r="B1" s="1" t="s">
        <v>91</v>
      </c>
      <c r="C1" s="5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4"/>
      <c r="S1" s="4"/>
      <c r="T1" s="4"/>
      <c r="V1" s="4"/>
      <c r="W1" s="4"/>
      <c r="X1" s="4"/>
      <c r="Z1" s="4" t="s">
        <v>13</v>
      </c>
    </row>
    <row r="2" spans="2:26" s="6" customFormat="1" ht="21" customHeight="1" x14ac:dyDescent="0.25">
      <c r="B2" s="56" t="s">
        <v>86</v>
      </c>
      <c r="C2" s="57"/>
      <c r="D2" s="62">
        <v>2020</v>
      </c>
      <c r="E2" s="63"/>
      <c r="F2" s="63"/>
      <c r="G2" s="64"/>
      <c r="H2" s="62">
        <v>2021</v>
      </c>
      <c r="I2" s="63"/>
      <c r="J2" s="63"/>
      <c r="K2" s="64"/>
      <c r="L2" s="52">
        <v>2022</v>
      </c>
      <c r="M2" s="54"/>
      <c r="N2" s="54"/>
      <c r="O2" s="55"/>
      <c r="P2" s="52">
        <v>2023</v>
      </c>
      <c r="Q2" s="54"/>
      <c r="R2" s="54"/>
      <c r="S2" s="55"/>
      <c r="T2" s="52">
        <v>2024</v>
      </c>
      <c r="U2" s="54"/>
      <c r="V2" s="54"/>
      <c r="W2" s="55"/>
      <c r="X2" s="52">
        <v>2025</v>
      </c>
      <c r="Y2" s="53"/>
      <c r="Z2" s="65"/>
    </row>
    <row r="3" spans="2:26" s="6" customFormat="1" ht="21" customHeight="1" x14ac:dyDescent="0.25">
      <c r="B3" s="56"/>
      <c r="C3" s="57"/>
      <c r="D3" s="7" t="s">
        <v>2</v>
      </c>
      <c r="E3" s="8" t="s">
        <v>0</v>
      </c>
      <c r="F3" s="8" t="s">
        <v>1</v>
      </c>
      <c r="G3" s="9" t="s">
        <v>8</v>
      </c>
      <c r="H3" s="7" t="s">
        <v>3</v>
      </c>
      <c r="I3" s="8" t="s">
        <v>4</v>
      </c>
      <c r="J3" s="8" t="s">
        <v>5</v>
      </c>
      <c r="K3" s="9" t="s">
        <v>9</v>
      </c>
      <c r="L3" s="7" t="s">
        <v>7</v>
      </c>
      <c r="M3" s="8" t="s">
        <v>6</v>
      </c>
      <c r="N3" s="8" t="s">
        <v>10</v>
      </c>
      <c r="O3" s="9" t="s">
        <v>11</v>
      </c>
      <c r="P3" s="7" t="s">
        <v>12</v>
      </c>
      <c r="Q3" s="8" t="s">
        <v>14</v>
      </c>
      <c r="R3" s="8" t="s">
        <v>18</v>
      </c>
      <c r="S3" s="9" t="s">
        <v>15</v>
      </c>
      <c r="T3" s="7" t="s">
        <v>16</v>
      </c>
      <c r="U3" s="8" t="s">
        <v>17</v>
      </c>
      <c r="V3" s="8" t="s">
        <v>107</v>
      </c>
      <c r="W3" s="9" t="s">
        <v>108</v>
      </c>
      <c r="X3" s="7" t="s">
        <v>109</v>
      </c>
      <c r="Y3" s="8" t="s">
        <v>110</v>
      </c>
      <c r="Z3" s="9" t="s">
        <v>111</v>
      </c>
    </row>
    <row r="4" spans="2:26" s="13" customFormat="1" ht="15" customHeight="1" x14ac:dyDescent="0.25">
      <c r="B4" s="58" t="s">
        <v>19</v>
      </c>
      <c r="C4" s="59"/>
      <c r="D4" s="10">
        <f>D5+D8+D12+D15+D18+D19+D23+D24</f>
        <v>-655.30474031978736</v>
      </c>
      <c r="E4" s="10">
        <f t="shared" ref="E4:U4" si="0">E5+E8+E12+E15+E18+E19+E23+E24</f>
        <v>3768.7863232843324</v>
      </c>
      <c r="F4" s="10">
        <f t="shared" si="0"/>
        <v>2195.9604573567703</v>
      </c>
      <c r="G4" s="11">
        <f t="shared" si="0"/>
        <v>-2193.7299671432365</v>
      </c>
      <c r="H4" s="12">
        <f t="shared" si="0"/>
        <v>2406.4699385085337</v>
      </c>
      <c r="I4" s="10">
        <f t="shared" si="0"/>
        <v>1759.6370216756809</v>
      </c>
      <c r="J4" s="10">
        <f t="shared" si="0"/>
        <v>-272.56943064161675</v>
      </c>
      <c r="K4" s="11">
        <f t="shared" si="0"/>
        <v>3540.2363707609811</v>
      </c>
      <c r="L4" s="12">
        <f t="shared" si="0"/>
        <v>-549.56638478973537</v>
      </c>
      <c r="M4" s="10">
        <f t="shared" si="0"/>
        <v>2096.2390437422991</v>
      </c>
      <c r="N4" s="10">
        <f t="shared" si="0"/>
        <v>7222.1406535995511</v>
      </c>
      <c r="O4" s="11">
        <f t="shared" si="0"/>
        <v>-6468.9459732527203</v>
      </c>
      <c r="P4" s="12">
        <f t="shared" si="0"/>
        <v>-1212.658861665029</v>
      </c>
      <c r="Q4" s="10">
        <f t="shared" si="0"/>
        <v>1580.069576450813</v>
      </c>
      <c r="R4" s="10">
        <f t="shared" si="0"/>
        <v>3431.9967149050531</v>
      </c>
      <c r="S4" s="11">
        <f t="shared" si="0"/>
        <v>-1229.6783163994689</v>
      </c>
      <c r="T4" s="12">
        <f t="shared" si="0"/>
        <v>1388.5639450098452</v>
      </c>
      <c r="U4" s="10">
        <f t="shared" si="0"/>
        <v>52.656444838452529</v>
      </c>
      <c r="V4" s="10">
        <f t="shared" ref="V4:W4" si="1">V5+V8+V12+V15+V18+V19+V23+V24</f>
        <v>2251.3100483717953</v>
      </c>
      <c r="W4" s="11">
        <f t="shared" si="1"/>
        <v>2055.9673137570139</v>
      </c>
      <c r="X4" s="12">
        <f t="shared" ref="X4:Z4" si="2">X5+X8+X12+X15+X18+X19+X23+X24</f>
        <v>1726.3054570286954</v>
      </c>
      <c r="Y4" s="10">
        <f t="shared" si="2"/>
        <v>3954.4589646017384</v>
      </c>
      <c r="Z4" s="11">
        <f t="shared" si="2"/>
        <v>1006.2789802291328</v>
      </c>
    </row>
    <row r="5" spans="2:26" s="19" customFormat="1" x14ac:dyDescent="0.25">
      <c r="B5" s="14" t="s">
        <v>33</v>
      </c>
      <c r="C5" s="15" t="s">
        <v>32</v>
      </c>
      <c r="D5" s="16">
        <f t="shared" ref="D5:U5" si="3">+D6+D7</f>
        <v>0</v>
      </c>
      <c r="E5" s="16">
        <f t="shared" si="3"/>
        <v>0</v>
      </c>
      <c r="F5" s="16">
        <f t="shared" si="3"/>
        <v>0</v>
      </c>
      <c r="G5" s="17">
        <f t="shared" si="3"/>
        <v>0</v>
      </c>
      <c r="H5" s="18">
        <f t="shared" si="3"/>
        <v>0</v>
      </c>
      <c r="I5" s="16">
        <f t="shared" si="3"/>
        <v>0</v>
      </c>
      <c r="J5" s="16">
        <f t="shared" si="3"/>
        <v>0</v>
      </c>
      <c r="K5" s="17">
        <f t="shared" si="3"/>
        <v>0</v>
      </c>
      <c r="L5" s="18">
        <f t="shared" si="3"/>
        <v>0</v>
      </c>
      <c r="M5" s="16">
        <f t="shared" si="3"/>
        <v>0</v>
      </c>
      <c r="N5" s="16">
        <f t="shared" si="3"/>
        <v>0</v>
      </c>
      <c r="O5" s="17">
        <f t="shared" si="3"/>
        <v>0</v>
      </c>
      <c r="P5" s="18">
        <f t="shared" si="3"/>
        <v>0</v>
      </c>
      <c r="Q5" s="16">
        <f t="shared" si="3"/>
        <v>0</v>
      </c>
      <c r="R5" s="16">
        <f t="shared" si="3"/>
        <v>0</v>
      </c>
      <c r="S5" s="17">
        <f t="shared" si="3"/>
        <v>0</v>
      </c>
      <c r="T5" s="18">
        <f t="shared" si="3"/>
        <v>0</v>
      </c>
      <c r="U5" s="16">
        <f t="shared" si="3"/>
        <v>0</v>
      </c>
      <c r="V5" s="16">
        <f t="shared" ref="V5:W5" si="4">+V6+V7</f>
        <v>0</v>
      </c>
      <c r="W5" s="17">
        <f t="shared" si="4"/>
        <v>0</v>
      </c>
      <c r="X5" s="18">
        <f t="shared" ref="X5:Z5" si="5">+X6+X7</f>
        <v>0</v>
      </c>
      <c r="Y5" s="16">
        <f t="shared" si="5"/>
        <v>0</v>
      </c>
      <c r="Z5" s="17">
        <f t="shared" si="5"/>
        <v>0</v>
      </c>
    </row>
    <row r="6" spans="2:26" s="19" customFormat="1" x14ac:dyDescent="0.25">
      <c r="B6" s="20" t="s">
        <v>34</v>
      </c>
      <c r="C6" s="21" t="s">
        <v>54</v>
      </c>
      <c r="D6" s="22">
        <v>0</v>
      </c>
      <c r="E6" s="22">
        <v>0</v>
      </c>
      <c r="F6" s="22">
        <v>0</v>
      </c>
      <c r="G6" s="23">
        <v>0</v>
      </c>
      <c r="H6" s="24">
        <v>0</v>
      </c>
      <c r="I6" s="22">
        <v>0</v>
      </c>
      <c r="J6" s="22">
        <v>0</v>
      </c>
      <c r="K6" s="23">
        <v>0</v>
      </c>
      <c r="L6" s="24">
        <v>0</v>
      </c>
      <c r="M6" s="22">
        <v>0</v>
      </c>
      <c r="N6" s="22">
        <v>0</v>
      </c>
      <c r="O6" s="23">
        <v>0</v>
      </c>
      <c r="P6" s="24">
        <v>0</v>
      </c>
      <c r="Q6" s="22">
        <v>0</v>
      </c>
      <c r="R6" s="22">
        <v>0</v>
      </c>
      <c r="S6" s="23">
        <v>0</v>
      </c>
      <c r="T6" s="24">
        <v>0</v>
      </c>
      <c r="U6" s="22">
        <v>0</v>
      </c>
      <c r="V6" s="22">
        <v>0</v>
      </c>
      <c r="W6" s="23">
        <v>0</v>
      </c>
      <c r="X6" s="24">
        <v>0</v>
      </c>
      <c r="Y6" s="22">
        <v>0</v>
      </c>
      <c r="Z6" s="23">
        <v>0</v>
      </c>
    </row>
    <row r="7" spans="2:26" s="19" customFormat="1" x14ac:dyDescent="0.25">
      <c r="B7" s="25" t="s">
        <v>35</v>
      </c>
      <c r="C7" s="26" t="s">
        <v>22</v>
      </c>
      <c r="D7" s="27">
        <v>0</v>
      </c>
      <c r="E7" s="27">
        <v>0</v>
      </c>
      <c r="F7" s="27">
        <v>0</v>
      </c>
      <c r="G7" s="28">
        <v>0</v>
      </c>
      <c r="H7" s="29">
        <v>0</v>
      </c>
      <c r="I7" s="27">
        <v>0</v>
      </c>
      <c r="J7" s="27">
        <v>0</v>
      </c>
      <c r="K7" s="28">
        <v>0</v>
      </c>
      <c r="L7" s="29">
        <v>0</v>
      </c>
      <c r="M7" s="27">
        <v>0</v>
      </c>
      <c r="N7" s="27">
        <v>0</v>
      </c>
      <c r="O7" s="28">
        <v>0</v>
      </c>
      <c r="P7" s="29">
        <v>0</v>
      </c>
      <c r="Q7" s="27">
        <v>0</v>
      </c>
      <c r="R7" s="27">
        <v>0</v>
      </c>
      <c r="S7" s="28">
        <v>0</v>
      </c>
      <c r="T7" s="29">
        <v>0</v>
      </c>
      <c r="U7" s="27">
        <v>0</v>
      </c>
      <c r="V7" s="27">
        <v>0</v>
      </c>
      <c r="W7" s="28">
        <v>0</v>
      </c>
      <c r="X7" s="29">
        <v>0</v>
      </c>
      <c r="Y7" s="27">
        <v>0</v>
      </c>
      <c r="Z7" s="28">
        <v>0</v>
      </c>
    </row>
    <row r="8" spans="2:26" s="19" customFormat="1" x14ac:dyDescent="0.25">
      <c r="B8" s="30" t="s">
        <v>36</v>
      </c>
      <c r="C8" s="31" t="s">
        <v>55</v>
      </c>
      <c r="D8" s="32">
        <f t="shared" ref="D8:U8" si="6">+D9+D10+D11</f>
        <v>-174.56444115025087</v>
      </c>
      <c r="E8" s="32">
        <f t="shared" si="6"/>
        <v>3962.3586210379676</v>
      </c>
      <c r="F8" s="32">
        <f t="shared" si="6"/>
        <v>2359.158315125263</v>
      </c>
      <c r="G8" s="33">
        <f t="shared" si="6"/>
        <v>-1907.2349986226066</v>
      </c>
      <c r="H8" s="34">
        <f t="shared" si="6"/>
        <v>1580.7157045242295</v>
      </c>
      <c r="I8" s="32">
        <f t="shared" si="6"/>
        <v>1045.8345062473563</v>
      </c>
      <c r="J8" s="32">
        <f t="shared" si="6"/>
        <v>-1033.7586029616764</v>
      </c>
      <c r="K8" s="33">
        <f t="shared" si="6"/>
        <v>3170.0510146770407</v>
      </c>
      <c r="L8" s="34">
        <f t="shared" si="6"/>
        <v>-2625.1876175419693</v>
      </c>
      <c r="M8" s="32">
        <f t="shared" si="6"/>
        <v>296.14887292858015</v>
      </c>
      <c r="N8" s="32">
        <f t="shared" si="6"/>
        <v>5195.3144340791041</v>
      </c>
      <c r="O8" s="33">
        <f t="shared" si="6"/>
        <v>-8260.0134383479181</v>
      </c>
      <c r="P8" s="34">
        <f t="shared" si="6"/>
        <v>-1466.5186220224789</v>
      </c>
      <c r="Q8" s="32">
        <f t="shared" si="6"/>
        <v>1234.4994411723299</v>
      </c>
      <c r="R8" s="32">
        <f t="shared" si="6"/>
        <v>3252.3753694624388</v>
      </c>
      <c r="S8" s="33">
        <f t="shared" si="6"/>
        <v>-1084.0110984471303</v>
      </c>
      <c r="T8" s="34">
        <f t="shared" si="6"/>
        <v>771.0126508575612</v>
      </c>
      <c r="U8" s="32">
        <f t="shared" si="6"/>
        <v>-338.03950370297059</v>
      </c>
      <c r="V8" s="32">
        <f t="shared" ref="V8:W8" si="7">+V9+V10+V11</f>
        <v>1779.6163464512319</v>
      </c>
      <c r="W8" s="33">
        <f t="shared" si="7"/>
        <v>1865.9521752437986</v>
      </c>
      <c r="X8" s="34">
        <f t="shared" ref="X8:Z8" si="8">+X9+X10+X11</f>
        <v>879.32102803273949</v>
      </c>
      <c r="Y8" s="32">
        <f t="shared" si="8"/>
        <v>3577.5202426011047</v>
      </c>
      <c r="Z8" s="33">
        <f t="shared" si="8"/>
        <v>579.63691253332854</v>
      </c>
    </row>
    <row r="9" spans="2:26" s="19" customFormat="1" x14ac:dyDescent="0.25">
      <c r="B9" s="25" t="s">
        <v>37</v>
      </c>
      <c r="C9" s="26" t="s">
        <v>24</v>
      </c>
      <c r="D9" s="16">
        <v>0</v>
      </c>
      <c r="E9" s="16">
        <v>0</v>
      </c>
      <c r="F9" s="16">
        <v>0</v>
      </c>
      <c r="G9" s="17">
        <v>0</v>
      </c>
      <c r="H9" s="18">
        <v>0</v>
      </c>
      <c r="I9" s="16">
        <v>0</v>
      </c>
      <c r="J9" s="16">
        <v>0</v>
      </c>
      <c r="K9" s="17">
        <v>0</v>
      </c>
      <c r="L9" s="18">
        <v>0</v>
      </c>
      <c r="M9" s="16">
        <v>0</v>
      </c>
      <c r="N9" s="16">
        <v>0</v>
      </c>
      <c r="O9" s="17">
        <v>0</v>
      </c>
      <c r="P9" s="18">
        <v>0</v>
      </c>
      <c r="Q9" s="16">
        <v>0</v>
      </c>
      <c r="R9" s="16">
        <v>0</v>
      </c>
      <c r="S9" s="17">
        <v>0</v>
      </c>
      <c r="T9" s="18">
        <v>0</v>
      </c>
      <c r="U9" s="16">
        <v>0</v>
      </c>
      <c r="V9" s="16">
        <v>0</v>
      </c>
      <c r="W9" s="17">
        <v>0</v>
      </c>
      <c r="X9" s="18">
        <v>0</v>
      </c>
      <c r="Y9" s="16">
        <v>0</v>
      </c>
      <c r="Z9" s="17">
        <v>0</v>
      </c>
    </row>
    <row r="10" spans="2:26" s="19" customFormat="1" x14ac:dyDescent="0.25">
      <c r="B10" s="20" t="s">
        <v>38</v>
      </c>
      <c r="C10" s="21" t="s">
        <v>56</v>
      </c>
      <c r="D10" s="22">
        <v>-94.790054950250862</v>
      </c>
      <c r="E10" s="22">
        <v>4140.2636037879674</v>
      </c>
      <c r="F10" s="22">
        <v>2349.4504700852631</v>
      </c>
      <c r="G10" s="23">
        <v>-1897.5271535826066</v>
      </c>
      <c r="H10" s="24">
        <v>1568.6655609642296</v>
      </c>
      <c r="I10" s="22">
        <v>1045.8361237773563</v>
      </c>
      <c r="J10" s="22">
        <v>-1035.5566944616764</v>
      </c>
      <c r="K10" s="23">
        <v>3183.8976322070407</v>
      </c>
      <c r="L10" s="24">
        <v>-2652.3993606119693</v>
      </c>
      <c r="M10" s="22">
        <v>307.36323610858017</v>
      </c>
      <c r="N10" s="22">
        <v>5122.8077488791041</v>
      </c>
      <c r="O10" s="23">
        <v>-8370.3624905379183</v>
      </c>
      <c r="P10" s="24">
        <v>-1511.4531877124789</v>
      </c>
      <c r="Q10" s="22">
        <v>1188.0870899623299</v>
      </c>
      <c r="R10" s="22">
        <v>3198.5995015224389</v>
      </c>
      <c r="S10" s="23">
        <v>-937.42005925713033</v>
      </c>
      <c r="T10" s="24">
        <v>586.77950104756121</v>
      </c>
      <c r="U10" s="22">
        <v>-294.93761814297062</v>
      </c>
      <c r="V10" s="22">
        <v>1797.743613601232</v>
      </c>
      <c r="W10" s="23">
        <v>1819.8412332737985</v>
      </c>
      <c r="X10" s="24">
        <v>954.61772616273947</v>
      </c>
      <c r="Y10" s="22">
        <v>498.84145305110445</v>
      </c>
      <c r="Z10" s="23">
        <v>558.86825540332848</v>
      </c>
    </row>
    <row r="11" spans="2:26" s="19" customFormat="1" x14ac:dyDescent="0.25">
      <c r="B11" s="14" t="s">
        <v>39</v>
      </c>
      <c r="C11" s="26" t="s">
        <v>57</v>
      </c>
      <c r="D11" s="16">
        <v>-79.774386200000009</v>
      </c>
      <c r="E11" s="16">
        <v>-177.90498274999999</v>
      </c>
      <c r="F11" s="16">
        <v>9.7078450399999987</v>
      </c>
      <c r="G11" s="17">
        <v>-9.7078450399999987</v>
      </c>
      <c r="H11" s="18">
        <v>12.05014356</v>
      </c>
      <c r="I11" s="16">
        <v>-1.6175300000000001E-3</v>
      </c>
      <c r="J11" s="16">
        <v>1.7980915</v>
      </c>
      <c r="K11" s="17">
        <v>-13.84661753</v>
      </c>
      <c r="L11" s="18">
        <v>27.211743070000001</v>
      </c>
      <c r="M11" s="16">
        <v>-11.214363179999999</v>
      </c>
      <c r="N11" s="16">
        <v>72.506685199999993</v>
      </c>
      <c r="O11" s="17">
        <v>110.34905219000001</v>
      </c>
      <c r="P11" s="18">
        <v>44.934565689999999</v>
      </c>
      <c r="Q11" s="16">
        <v>46.412351209999997</v>
      </c>
      <c r="R11" s="16">
        <v>53.775867939999998</v>
      </c>
      <c r="S11" s="17">
        <v>-146.59103918999998</v>
      </c>
      <c r="T11" s="18">
        <v>184.23314980999999</v>
      </c>
      <c r="U11" s="16">
        <v>-43.101885559999985</v>
      </c>
      <c r="V11" s="16">
        <v>-18.127267150000009</v>
      </c>
      <c r="W11" s="17">
        <v>46.110941969999999</v>
      </c>
      <c r="X11" s="18">
        <v>-75.296698129999982</v>
      </c>
      <c r="Y11" s="16">
        <v>3078.6787895500001</v>
      </c>
      <c r="Z11" s="17">
        <v>20.768657130000008</v>
      </c>
    </row>
    <row r="12" spans="2:26" s="19" customFormat="1" x14ac:dyDescent="0.25">
      <c r="B12" s="20" t="s">
        <v>40</v>
      </c>
      <c r="C12" s="31" t="s">
        <v>58</v>
      </c>
      <c r="D12" s="22">
        <f t="shared" ref="D12:U12" si="9">+D13+D14</f>
        <v>0</v>
      </c>
      <c r="E12" s="22">
        <f t="shared" si="9"/>
        <v>0</v>
      </c>
      <c r="F12" s="22">
        <f t="shared" si="9"/>
        <v>0</v>
      </c>
      <c r="G12" s="23">
        <f t="shared" si="9"/>
        <v>0</v>
      </c>
      <c r="H12" s="24">
        <f t="shared" si="9"/>
        <v>0</v>
      </c>
      <c r="I12" s="22">
        <f t="shared" si="9"/>
        <v>0</v>
      </c>
      <c r="J12" s="22">
        <f t="shared" si="9"/>
        <v>0</v>
      </c>
      <c r="K12" s="23">
        <f t="shared" si="9"/>
        <v>0</v>
      </c>
      <c r="L12" s="24">
        <f t="shared" si="9"/>
        <v>0</v>
      </c>
      <c r="M12" s="22">
        <f t="shared" si="9"/>
        <v>0</v>
      </c>
      <c r="N12" s="22">
        <f t="shared" si="9"/>
        <v>0</v>
      </c>
      <c r="O12" s="23">
        <f t="shared" si="9"/>
        <v>0</v>
      </c>
      <c r="P12" s="24">
        <f t="shared" si="9"/>
        <v>0</v>
      </c>
      <c r="Q12" s="22">
        <f t="shared" si="9"/>
        <v>0</v>
      </c>
      <c r="R12" s="22">
        <f t="shared" si="9"/>
        <v>0</v>
      </c>
      <c r="S12" s="23">
        <f t="shared" si="9"/>
        <v>0</v>
      </c>
      <c r="T12" s="24">
        <f t="shared" si="9"/>
        <v>0</v>
      </c>
      <c r="U12" s="22">
        <f t="shared" si="9"/>
        <v>0</v>
      </c>
      <c r="V12" s="22">
        <f t="shared" ref="V12:W12" si="10">+V13+V14</f>
        <v>0</v>
      </c>
      <c r="W12" s="23">
        <f t="shared" si="10"/>
        <v>0</v>
      </c>
      <c r="X12" s="24">
        <f t="shared" ref="X12:Z12" si="11">+X13+X14</f>
        <v>0</v>
      </c>
      <c r="Y12" s="22">
        <f t="shared" si="11"/>
        <v>0</v>
      </c>
      <c r="Z12" s="23">
        <f t="shared" si="11"/>
        <v>0</v>
      </c>
    </row>
    <row r="13" spans="2:26" s="19" customFormat="1" x14ac:dyDescent="0.25">
      <c r="B13" s="14" t="s">
        <v>41</v>
      </c>
      <c r="C13" s="26" t="s">
        <v>59</v>
      </c>
      <c r="D13" s="16">
        <v>0</v>
      </c>
      <c r="E13" s="16">
        <v>0</v>
      </c>
      <c r="F13" s="16">
        <v>0</v>
      </c>
      <c r="G13" s="17">
        <v>0</v>
      </c>
      <c r="H13" s="18">
        <v>0</v>
      </c>
      <c r="I13" s="16">
        <v>0</v>
      </c>
      <c r="J13" s="16">
        <v>0</v>
      </c>
      <c r="K13" s="17">
        <v>0</v>
      </c>
      <c r="L13" s="18">
        <v>0</v>
      </c>
      <c r="M13" s="16">
        <v>0</v>
      </c>
      <c r="N13" s="16">
        <v>0</v>
      </c>
      <c r="O13" s="17">
        <v>0</v>
      </c>
      <c r="P13" s="18">
        <v>0</v>
      </c>
      <c r="Q13" s="16">
        <v>0</v>
      </c>
      <c r="R13" s="16">
        <v>0</v>
      </c>
      <c r="S13" s="17">
        <v>0</v>
      </c>
      <c r="T13" s="18">
        <v>0</v>
      </c>
      <c r="U13" s="16">
        <v>0</v>
      </c>
      <c r="V13" s="16">
        <v>0</v>
      </c>
      <c r="W13" s="17">
        <v>0</v>
      </c>
      <c r="X13" s="18">
        <v>0</v>
      </c>
      <c r="Y13" s="16">
        <v>0</v>
      </c>
      <c r="Z13" s="17">
        <v>0</v>
      </c>
    </row>
    <row r="14" spans="2:26" s="19" customFormat="1" x14ac:dyDescent="0.25">
      <c r="B14" s="20" t="s">
        <v>42</v>
      </c>
      <c r="C14" s="21" t="s">
        <v>60</v>
      </c>
      <c r="D14" s="22">
        <v>0</v>
      </c>
      <c r="E14" s="22">
        <v>0</v>
      </c>
      <c r="F14" s="22">
        <v>0</v>
      </c>
      <c r="G14" s="23">
        <v>0</v>
      </c>
      <c r="H14" s="24">
        <v>0</v>
      </c>
      <c r="I14" s="22">
        <v>0</v>
      </c>
      <c r="J14" s="22">
        <v>0</v>
      </c>
      <c r="K14" s="23">
        <v>0</v>
      </c>
      <c r="L14" s="24">
        <v>0</v>
      </c>
      <c r="M14" s="22">
        <v>0</v>
      </c>
      <c r="N14" s="22">
        <v>0</v>
      </c>
      <c r="O14" s="23">
        <v>0</v>
      </c>
      <c r="P14" s="24">
        <v>0</v>
      </c>
      <c r="Q14" s="22">
        <v>0</v>
      </c>
      <c r="R14" s="22">
        <v>0</v>
      </c>
      <c r="S14" s="23">
        <v>0</v>
      </c>
      <c r="T14" s="24">
        <v>0</v>
      </c>
      <c r="U14" s="22">
        <v>0</v>
      </c>
      <c r="V14" s="22">
        <v>0</v>
      </c>
      <c r="W14" s="23">
        <v>0</v>
      </c>
      <c r="X14" s="24">
        <v>0</v>
      </c>
      <c r="Y14" s="22">
        <v>0</v>
      </c>
      <c r="Z14" s="23">
        <v>0</v>
      </c>
    </row>
    <row r="15" spans="2:26" s="19" customFormat="1" x14ac:dyDescent="0.25">
      <c r="B15" s="14" t="s">
        <v>43</v>
      </c>
      <c r="C15" s="15" t="s">
        <v>27</v>
      </c>
      <c r="D15" s="16">
        <f t="shared" ref="D15:U15" si="12">+D16+D17</f>
        <v>189.65970477850692</v>
      </c>
      <c r="E15" s="16">
        <f t="shared" si="12"/>
        <v>269.39857083084377</v>
      </c>
      <c r="F15" s="16">
        <f t="shared" si="12"/>
        <v>236.81549701477462</v>
      </c>
      <c r="G15" s="17">
        <f t="shared" si="12"/>
        <v>175.55163742438444</v>
      </c>
      <c r="H15" s="18">
        <f t="shared" si="12"/>
        <v>414.89391899890387</v>
      </c>
      <c r="I15" s="16">
        <f t="shared" si="12"/>
        <v>421.17229409534866</v>
      </c>
      <c r="J15" s="16">
        <f t="shared" si="12"/>
        <v>455.43964273498204</v>
      </c>
      <c r="K15" s="17">
        <f t="shared" si="12"/>
        <v>474.60898118461034</v>
      </c>
      <c r="L15" s="18">
        <f t="shared" si="12"/>
        <v>1203.8163733087295</v>
      </c>
      <c r="M15" s="16">
        <f t="shared" si="12"/>
        <v>1243.1312580057611</v>
      </c>
      <c r="N15" s="16">
        <f t="shared" si="12"/>
        <v>1279.8112880208546</v>
      </c>
      <c r="O15" s="17">
        <f t="shared" si="12"/>
        <v>1106.6691746389699</v>
      </c>
      <c r="P15" s="18">
        <f t="shared" si="12"/>
        <v>-389.2221955665218</v>
      </c>
      <c r="Q15" s="16">
        <f t="shared" si="12"/>
        <v>-410.91240516695109</v>
      </c>
      <c r="R15" s="16">
        <f t="shared" si="12"/>
        <v>-324.48462765929025</v>
      </c>
      <c r="S15" s="17">
        <f t="shared" si="12"/>
        <v>-432.09805674926662</v>
      </c>
      <c r="T15" s="18">
        <f t="shared" si="12"/>
        <v>470.41134260181951</v>
      </c>
      <c r="U15" s="16">
        <f t="shared" si="12"/>
        <v>434.04538542627427</v>
      </c>
      <c r="V15" s="16">
        <f t="shared" ref="V15:W15" si="13">+V16+V17</f>
        <v>443.87504820096285</v>
      </c>
      <c r="W15" s="17">
        <f t="shared" si="13"/>
        <v>458.19259155360629</v>
      </c>
      <c r="X15" s="18">
        <f t="shared" ref="X15:Z15" si="14">+X16+X17</f>
        <v>-776.75601393269631</v>
      </c>
      <c r="Y15" s="16">
        <f t="shared" si="14"/>
        <v>-7.7589125147851519</v>
      </c>
      <c r="Z15" s="17">
        <f t="shared" si="14"/>
        <v>64.192516715045087</v>
      </c>
    </row>
    <row r="16" spans="2:26" s="19" customFormat="1" x14ac:dyDescent="0.25">
      <c r="B16" s="20" t="s">
        <v>44</v>
      </c>
      <c r="C16" s="21" t="s">
        <v>59</v>
      </c>
      <c r="D16" s="22">
        <v>178.43658613993</v>
      </c>
      <c r="E16" s="22">
        <v>-55.99982221005822</v>
      </c>
      <c r="F16" s="22">
        <v>237.169482110519</v>
      </c>
      <c r="G16" s="23">
        <v>23.535506637638857</v>
      </c>
      <c r="H16" s="24">
        <v>46.884704558639719</v>
      </c>
      <c r="I16" s="22">
        <v>-138.92890591130731</v>
      </c>
      <c r="J16" s="22">
        <v>175.70740347095133</v>
      </c>
      <c r="K16" s="23">
        <v>265.7282799708168</v>
      </c>
      <c r="L16" s="24">
        <v>967.56153155694551</v>
      </c>
      <c r="M16" s="22">
        <v>1228.9363736393616</v>
      </c>
      <c r="N16" s="22">
        <v>838.29059034205602</v>
      </c>
      <c r="O16" s="23">
        <v>1178.8354100414319</v>
      </c>
      <c r="P16" s="24">
        <v>-647.17972872204371</v>
      </c>
      <c r="Q16" s="22">
        <v>-448.34154795243182</v>
      </c>
      <c r="R16" s="22">
        <v>-231.3829910282422</v>
      </c>
      <c r="S16" s="23">
        <v>-233.16523659424749</v>
      </c>
      <c r="T16" s="24">
        <v>681.2776501030869</v>
      </c>
      <c r="U16" s="22">
        <v>555.73237391913881</v>
      </c>
      <c r="V16" s="22">
        <v>330.79002334022556</v>
      </c>
      <c r="W16" s="23">
        <v>88.801306968896924</v>
      </c>
      <c r="X16" s="24">
        <v>-846.63376556000662</v>
      </c>
      <c r="Y16" s="22">
        <v>419.32397140529145</v>
      </c>
      <c r="Z16" s="23">
        <v>-58.02513711824303</v>
      </c>
    </row>
    <row r="17" spans="2:26" s="19" customFormat="1" x14ac:dyDescent="0.25">
      <c r="B17" s="14" t="s">
        <v>43</v>
      </c>
      <c r="C17" s="26" t="s">
        <v>60</v>
      </c>
      <c r="D17" s="16">
        <v>11.223118638576928</v>
      </c>
      <c r="E17" s="16">
        <v>325.39839304090196</v>
      </c>
      <c r="F17" s="16">
        <v>-0.35398509574439174</v>
      </c>
      <c r="G17" s="17">
        <v>152.01613078674558</v>
      </c>
      <c r="H17" s="18">
        <v>368.00921444026415</v>
      </c>
      <c r="I17" s="16">
        <v>560.10120000665597</v>
      </c>
      <c r="J17" s="16">
        <v>279.73223926403068</v>
      </c>
      <c r="K17" s="17">
        <v>208.88070121379354</v>
      </c>
      <c r="L17" s="18">
        <v>236.254841751784</v>
      </c>
      <c r="M17" s="16">
        <v>14.194884366399478</v>
      </c>
      <c r="N17" s="16">
        <v>441.52069767879851</v>
      </c>
      <c r="O17" s="17">
        <v>-72.166235402461922</v>
      </c>
      <c r="P17" s="18">
        <v>257.9575331555219</v>
      </c>
      <c r="Q17" s="16">
        <v>37.429142785480764</v>
      </c>
      <c r="R17" s="16">
        <v>-93.101636631048052</v>
      </c>
      <c r="S17" s="17">
        <v>-198.93282015501913</v>
      </c>
      <c r="T17" s="18">
        <v>-210.86630750126739</v>
      </c>
      <c r="U17" s="16">
        <v>-121.68698849286457</v>
      </c>
      <c r="V17" s="16">
        <v>113.08502486073732</v>
      </c>
      <c r="W17" s="17">
        <v>369.39128458470935</v>
      </c>
      <c r="X17" s="18">
        <v>69.877751627310346</v>
      </c>
      <c r="Y17" s="16">
        <v>-427.0828839200766</v>
      </c>
      <c r="Z17" s="17">
        <v>122.21765383328813</v>
      </c>
    </row>
    <row r="18" spans="2:26" s="19" customFormat="1" x14ac:dyDescent="0.25">
      <c r="B18" s="30" t="s">
        <v>45</v>
      </c>
      <c r="C18" s="21" t="s">
        <v>61</v>
      </c>
      <c r="D18" s="22">
        <v>-676.91502230664992</v>
      </c>
      <c r="E18" s="22">
        <v>-535.78750385161766</v>
      </c>
      <c r="F18" s="22">
        <v>-537.40662340140625</v>
      </c>
      <c r="G18" s="23">
        <v>-538.97120304324108</v>
      </c>
      <c r="H18" s="24">
        <v>-11.292417881384608</v>
      </c>
      <c r="I18" s="22">
        <v>-7.8308189266108457</v>
      </c>
      <c r="J18" s="22">
        <v>-4.659015247071693</v>
      </c>
      <c r="K18" s="23">
        <v>-1.7455372370231999</v>
      </c>
      <c r="L18" s="24">
        <v>492.45340322480297</v>
      </c>
      <c r="M18" s="22">
        <v>492.78977617695637</v>
      </c>
      <c r="N18" s="22">
        <v>493.08839029713454</v>
      </c>
      <c r="O18" s="23">
        <v>493.3546931344008</v>
      </c>
      <c r="P18" s="24">
        <v>544.05668022717691</v>
      </c>
      <c r="Q18" s="22">
        <v>514.49718782451237</v>
      </c>
      <c r="R18" s="22">
        <v>486.78403283790612</v>
      </c>
      <c r="S18" s="23">
        <v>517.44470459734453</v>
      </c>
      <c r="T18" s="24">
        <v>-248.30978320167924</v>
      </c>
      <c r="U18" s="22">
        <v>-237.61134396686975</v>
      </c>
      <c r="V18" s="22">
        <v>-227.58973820211395</v>
      </c>
      <c r="W18" s="23">
        <v>-132.88207622590565</v>
      </c>
      <c r="X18" s="24">
        <v>661.67962818256092</v>
      </c>
      <c r="Y18" s="22">
        <v>90.375108951609946</v>
      </c>
      <c r="Z18" s="23">
        <v>85.167258619670974</v>
      </c>
    </row>
    <row r="19" spans="2:26" s="19" customFormat="1" x14ac:dyDescent="0.25">
      <c r="B19" s="14" t="s">
        <v>46</v>
      </c>
      <c r="C19" s="15" t="s">
        <v>62</v>
      </c>
      <c r="D19" s="16">
        <f t="shared" ref="D19:U19" si="15">+D20+D21+D22</f>
        <v>0</v>
      </c>
      <c r="E19" s="16">
        <f t="shared" si="15"/>
        <v>0</v>
      </c>
      <c r="F19" s="16">
        <f t="shared" si="15"/>
        <v>0</v>
      </c>
      <c r="G19" s="17">
        <f t="shared" si="15"/>
        <v>0</v>
      </c>
      <c r="H19" s="18">
        <f t="shared" si="15"/>
        <v>0</v>
      </c>
      <c r="I19" s="16">
        <f t="shared" si="15"/>
        <v>0</v>
      </c>
      <c r="J19" s="16">
        <f t="shared" si="15"/>
        <v>0</v>
      </c>
      <c r="K19" s="17">
        <f t="shared" si="15"/>
        <v>0</v>
      </c>
      <c r="L19" s="18">
        <f t="shared" si="15"/>
        <v>0</v>
      </c>
      <c r="M19" s="16">
        <f t="shared" si="15"/>
        <v>0</v>
      </c>
      <c r="N19" s="16">
        <f t="shared" si="15"/>
        <v>0</v>
      </c>
      <c r="O19" s="17">
        <f t="shared" si="15"/>
        <v>0</v>
      </c>
      <c r="P19" s="18">
        <f t="shared" si="15"/>
        <v>0</v>
      </c>
      <c r="Q19" s="16">
        <f t="shared" si="15"/>
        <v>0</v>
      </c>
      <c r="R19" s="16">
        <f t="shared" si="15"/>
        <v>0</v>
      </c>
      <c r="S19" s="17">
        <f t="shared" si="15"/>
        <v>0</v>
      </c>
      <c r="T19" s="18">
        <f t="shared" si="15"/>
        <v>0</v>
      </c>
      <c r="U19" s="16">
        <f t="shared" si="15"/>
        <v>0</v>
      </c>
      <c r="V19" s="16">
        <f t="shared" ref="V19:W19" si="16">+V20+V21+V22</f>
        <v>0</v>
      </c>
      <c r="W19" s="17">
        <f t="shared" si="16"/>
        <v>0</v>
      </c>
      <c r="X19" s="18">
        <f t="shared" ref="X19:Z19" si="17">+X20+X21+X22</f>
        <v>0</v>
      </c>
      <c r="Y19" s="16">
        <f t="shared" si="17"/>
        <v>0</v>
      </c>
      <c r="Z19" s="17">
        <f t="shared" si="17"/>
        <v>0</v>
      </c>
    </row>
    <row r="20" spans="2:26" s="19" customFormat="1" x14ac:dyDescent="0.25">
      <c r="B20" s="20" t="s">
        <v>47</v>
      </c>
      <c r="C20" s="21" t="s">
        <v>63</v>
      </c>
      <c r="D20" s="22">
        <v>0</v>
      </c>
      <c r="E20" s="22">
        <v>0</v>
      </c>
      <c r="F20" s="22">
        <v>0</v>
      </c>
      <c r="G20" s="23">
        <v>0</v>
      </c>
      <c r="H20" s="24">
        <v>0</v>
      </c>
      <c r="I20" s="22">
        <v>0</v>
      </c>
      <c r="J20" s="22">
        <v>0</v>
      </c>
      <c r="K20" s="23">
        <v>0</v>
      </c>
      <c r="L20" s="24">
        <v>0</v>
      </c>
      <c r="M20" s="22">
        <v>0</v>
      </c>
      <c r="N20" s="22">
        <v>0</v>
      </c>
      <c r="O20" s="23">
        <v>0</v>
      </c>
      <c r="P20" s="24">
        <v>0</v>
      </c>
      <c r="Q20" s="22">
        <v>0</v>
      </c>
      <c r="R20" s="22">
        <v>0</v>
      </c>
      <c r="S20" s="23">
        <v>0</v>
      </c>
      <c r="T20" s="24">
        <v>0</v>
      </c>
      <c r="U20" s="22">
        <v>0</v>
      </c>
      <c r="V20" s="22">
        <v>0</v>
      </c>
      <c r="W20" s="23">
        <v>0</v>
      </c>
      <c r="X20" s="24">
        <v>0</v>
      </c>
      <c r="Y20" s="22">
        <v>0</v>
      </c>
      <c r="Z20" s="23">
        <v>0</v>
      </c>
    </row>
    <row r="21" spans="2:26" s="19" customFormat="1" x14ac:dyDescent="0.25">
      <c r="B21" s="25" t="s">
        <v>48</v>
      </c>
      <c r="C21" s="26" t="s">
        <v>64</v>
      </c>
      <c r="D21" s="16">
        <v>0</v>
      </c>
      <c r="E21" s="16">
        <v>0</v>
      </c>
      <c r="F21" s="16">
        <v>0</v>
      </c>
      <c r="G21" s="17">
        <v>0</v>
      </c>
      <c r="H21" s="18">
        <v>0</v>
      </c>
      <c r="I21" s="16">
        <v>0</v>
      </c>
      <c r="J21" s="16">
        <v>0</v>
      </c>
      <c r="K21" s="17">
        <v>0</v>
      </c>
      <c r="L21" s="18">
        <v>0</v>
      </c>
      <c r="M21" s="16">
        <v>0</v>
      </c>
      <c r="N21" s="16">
        <v>0</v>
      </c>
      <c r="O21" s="17">
        <v>0</v>
      </c>
      <c r="P21" s="18">
        <v>0</v>
      </c>
      <c r="Q21" s="16">
        <v>0</v>
      </c>
      <c r="R21" s="16">
        <v>0</v>
      </c>
      <c r="S21" s="17">
        <v>0</v>
      </c>
      <c r="T21" s="18">
        <v>0</v>
      </c>
      <c r="U21" s="16">
        <v>0</v>
      </c>
      <c r="V21" s="16">
        <v>0</v>
      </c>
      <c r="W21" s="17">
        <v>0</v>
      </c>
      <c r="X21" s="18">
        <v>0</v>
      </c>
      <c r="Y21" s="16">
        <v>0</v>
      </c>
      <c r="Z21" s="17">
        <v>0</v>
      </c>
    </row>
    <row r="22" spans="2:26" s="19" customFormat="1" x14ac:dyDescent="0.25">
      <c r="B22" s="20" t="s">
        <v>49</v>
      </c>
      <c r="C22" s="21" t="s">
        <v>65</v>
      </c>
      <c r="D22" s="22">
        <v>0</v>
      </c>
      <c r="E22" s="22">
        <v>0</v>
      </c>
      <c r="F22" s="22">
        <v>0</v>
      </c>
      <c r="G22" s="23">
        <v>0</v>
      </c>
      <c r="H22" s="24">
        <v>0</v>
      </c>
      <c r="I22" s="22">
        <v>0</v>
      </c>
      <c r="J22" s="22">
        <v>0</v>
      </c>
      <c r="K22" s="23">
        <v>0</v>
      </c>
      <c r="L22" s="24">
        <v>0</v>
      </c>
      <c r="M22" s="22">
        <v>0</v>
      </c>
      <c r="N22" s="22">
        <v>0</v>
      </c>
      <c r="O22" s="23">
        <v>0</v>
      </c>
      <c r="P22" s="24">
        <v>0</v>
      </c>
      <c r="Q22" s="22">
        <v>0</v>
      </c>
      <c r="R22" s="22">
        <v>0</v>
      </c>
      <c r="S22" s="23">
        <v>0</v>
      </c>
      <c r="T22" s="24">
        <v>0</v>
      </c>
      <c r="U22" s="22">
        <v>0</v>
      </c>
      <c r="V22" s="22">
        <v>0</v>
      </c>
      <c r="W22" s="23">
        <v>0</v>
      </c>
      <c r="X22" s="24">
        <v>0</v>
      </c>
      <c r="Y22" s="22">
        <v>0</v>
      </c>
      <c r="Z22" s="23">
        <v>0</v>
      </c>
    </row>
    <row r="23" spans="2:26" s="19" customFormat="1" x14ac:dyDescent="0.25">
      <c r="B23" s="14" t="s">
        <v>50</v>
      </c>
      <c r="C23" s="15" t="s">
        <v>66</v>
      </c>
      <c r="D23" s="16">
        <v>2.9903205494505487</v>
      </c>
      <c r="E23" s="16">
        <v>3.3748205054945064</v>
      </c>
      <c r="F23" s="16">
        <v>-4.0328491304347827</v>
      </c>
      <c r="G23" s="17">
        <v>-11.135893260869567</v>
      </c>
      <c r="H23" s="18">
        <v>-1.9241665666666665</v>
      </c>
      <c r="I23" s="16">
        <v>-1.2478892307692298</v>
      </c>
      <c r="J23" s="16">
        <v>10.148371695652179</v>
      </c>
      <c r="K23" s="17">
        <v>-0.88001750000000034</v>
      </c>
      <c r="L23" s="18">
        <v>0</v>
      </c>
      <c r="M23" s="16">
        <v>0</v>
      </c>
      <c r="N23" s="16">
        <v>0</v>
      </c>
      <c r="O23" s="17">
        <v>0</v>
      </c>
      <c r="P23" s="18">
        <v>0</v>
      </c>
      <c r="Q23" s="16">
        <v>0</v>
      </c>
      <c r="R23" s="16">
        <v>0</v>
      </c>
      <c r="S23" s="17">
        <v>0</v>
      </c>
      <c r="T23" s="18">
        <v>0</v>
      </c>
      <c r="U23" s="16">
        <v>0</v>
      </c>
      <c r="V23" s="16">
        <v>0</v>
      </c>
      <c r="W23" s="17">
        <v>0</v>
      </c>
      <c r="X23" s="18">
        <v>0</v>
      </c>
      <c r="Y23" s="16">
        <v>0</v>
      </c>
      <c r="Z23" s="17">
        <v>0</v>
      </c>
    </row>
    <row r="24" spans="2:26" s="19" customFormat="1" x14ac:dyDescent="0.25">
      <c r="B24" s="30" t="s">
        <v>51</v>
      </c>
      <c r="C24" s="31" t="s">
        <v>67</v>
      </c>
      <c r="D24" s="22">
        <f t="shared" ref="D24:U24" si="18">+D25+D26</f>
        <v>3.5246978091560619</v>
      </c>
      <c r="E24" s="22">
        <f t="shared" si="18"/>
        <v>69.44181476164394</v>
      </c>
      <c r="F24" s="22">
        <f t="shared" si="18"/>
        <v>141.42611774857355</v>
      </c>
      <c r="G24" s="23">
        <f t="shared" si="18"/>
        <v>88.060490359096264</v>
      </c>
      <c r="H24" s="24">
        <f t="shared" si="18"/>
        <v>424.07689943345144</v>
      </c>
      <c r="I24" s="22">
        <f t="shared" si="18"/>
        <v>301.70892949035613</v>
      </c>
      <c r="J24" s="22">
        <f t="shared" si="18"/>
        <v>300.26017313649714</v>
      </c>
      <c r="K24" s="23">
        <f t="shared" si="18"/>
        <v>-101.79807036364653</v>
      </c>
      <c r="L24" s="24">
        <f t="shared" si="18"/>
        <v>379.35145621870157</v>
      </c>
      <c r="M24" s="22">
        <f t="shared" si="18"/>
        <v>64.169136631001265</v>
      </c>
      <c r="N24" s="22">
        <f t="shared" si="18"/>
        <v>253.92654120245774</v>
      </c>
      <c r="O24" s="23">
        <f t="shared" si="18"/>
        <v>191.04359732182712</v>
      </c>
      <c r="P24" s="24">
        <f t="shared" si="18"/>
        <v>99.025275696794793</v>
      </c>
      <c r="Q24" s="22">
        <f t="shared" si="18"/>
        <v>241.98535262092199</v>
      </c>
      <c r="R24" s="22">
        <f t="shared" si="18"/>
        <v>17.321940263998535</v>
      </c>
      <c r="S24" s="23">
        <f t="shared" si="18"/>
        <v>-231.01386580041657</v>
      </c>
      <c r="T24" s="24">
        <f t="shared" si="18"/>
        <v>395.44973475214363</v>
      </c>
      <c r="U24" s="22">
        <f t="shared" si="18"/>
        <v>194.26190708201861</v>
      </c>
      <c r="V24" s="22">
        <f t="shared" ref="V24:W24" si="19">+V25+V26</f>
        <v>255.40839192171481</v>
      </c>
      <c r="W24" s="23">
        <f t="shared" si="19"/>
        <v>-135.29537681448511</v>
      </c>
      <c r="X24" s="24">
        <f t="shared" ref="X24:Z24" si="20">+X25+X26</f>
        <v>962.06081474609118</v>
      </c>
      <c r="Y24" s="22">
        <f t="shared" si="20"/>
        <v>294.32252556380888</v>
      </c>
      <c r="Z24" s="23">
        <f t="shared" si="20"/>
        <v>277.28229236108825</v>
      </c>
    </row>
    <row r="25" spans="2:26" s="19" customFormat="1" x14ac:dyDescent="0.25">
      <c r="B25" s="25" t="s">
        <v>52</v>
      </c>
      <c r="C25" s="19" t="s">
        <v>68</v>
      </c>
      <c r="D25" s="16">
        <v>-2.484343</v>
      </c>
      <c r="E25" s="16">
        <v>1.3345400000000001</v>
      </c>
      <c r="F25" s="16">
        <v>-0.13891400000000004</v>
      </c>
      <c r="G25" s="17">
        <v>9.7527160000000013</v>
      </c>
      <c r="H25" s="18">
        <v>-7.5862299999999996</v>
      </c>
      <c r="I25" s="16">
        <v>-0.48532399999999976</v>
      </c>
      <c r="J25" s="16">
        <v>1.5565849999999999</v>
      </c>
      <c r="K25" s="17">
        <v>2.7447429999999997</v>
      </c>
      <c r="L25" s="18">
        <v>-4.8353909999999996</v>
      </c>
      <c r="M25" s="16">
        <v>-0.15669999999999995</v>
      </c>
      <c r="N25" s="16">
        <v>-0.37515000000000015</v>
      </c>
      <c r="O25" s="17">
        <v>5.4203570000000001</v>
      </c>
      <c r="P25" s="18">
        <v>-3.8552710000000001</v>
      </c>
      <c r="Q25" s="16">
        <v>-0.79892600000000003</v>
      </c>
      <c r="R25" s="16">
        <v>-0.74865799999999982</v>
      </c>
      <c r="S25" s="17">
        <v>10.189863000000001</v>
      </c>
      <c r="T25" s="18">
        <v>-7.7970000000000006</v>
      </c>
      <c r="U25" s="16">
        <v>1.5160619999999998</v>
      </c>
      <c r="V25" s="16">
        <v>-4.7106110000000001</v>
      </c>
      <c r="W25" s="17">
        <v>2.2202580000000003</v>
      </c>
      <c r="X25" s="18">
        <v>-1.7039900000000001</v>
      </c>
      <c r="Y25" s="16">
        <v>1.895667</v>
      </c>
      <c r="Z25" s="17">
        <v>0.35141600000000017</v>
      </c>
    </row>
    <row r="26" spans="2:26" s="19" customFormat="1" x14ac:dyDescent="0.25">
      <c r="B26" s="35" t="s">
        <v>53</v>
      </c>
      <c r="C26" s="36" t="s">
        <v>69</v>
      </c>
      <c r="D26" s="37">
        <v>6.0090408091560619</v>
      </c>
      <c r="E26" s="37">
        <v>68.107274761643936</v>
      </c>
      <c r="F26" s="37">
        <v>141.56503174857355</v>
      </c>
      <c r="G26" s="38">
        <v>78.307774359096257</v>
      </c>
      <c r="H26" s="39">
        <v>431.66312943345145</v>
      </c>
      <c r="I26" s="37">
        <v>302.19425349035612</v>
      </c>
      <c r="J26" s="37">
        <v>298.70358813649716</v>
      </c>
      <c r="K26" s="38">
        <v>-104.54281336364653</v>
      </c>
      <c r="L26" s="39">
        <v>384.18684721870159</v>
      </c>
      <c r="M26" s="37">
        <v>64.325836631001266</v>
      </c>
      <c r="N26" s="37">
        <v>254.30169120245773</v>
      </c>
      <c r="O26" s="38">
        <v>185.62324032182713</v>
      </c>
      <c r="P26" s="39">
        <v>102.8805466967948</v>
      </c>
      <c r="Q26" s="37">
        <v>242.78427862092198</v>
      </c>
      <c r="R26" s="37">
        <v>18.070598263998534</v>
      </c>
      <c r="S26" s="38">
        <v>-241.20372880041657</v>
      </c>
      <c r="T26" s="39">
        <v>403.24673475214365</v>
      </c>
      <c r="U26" s="37">
        <v>192.7458450820186</v>
      </c>
      <c r="V26" s="37">
        <v>260.11900292171481</v>
      </c>
      <c r="W26" s="38">
        <v>-137.51563481448511</v>
      </c>
      <c r="X26" s="39">
        <v>963.76480474609116</v>
      </c>
      <c r="Y26" s="37">
        <v>292.42685856380888</v>
      </c>
      <c r="Z26" s="38">
        <v>276.93087636108828</v>
      </c>
    </row>
    <row r="27" spans="2:26" s="19" customFormat="1" ht="11.25" customHeight="1" x14ac:dyDescent="0.25">
      <c r="B27" s="40"/>
      <c r="D27" s="27"/>
      <c r="E27" s="27"/>
      <c r="F27" s="27"/>
      <c r="G27" s="28"/>
      <c r="H27" s="29"/>
      <c r="I27" s="27"/>
      <c r="J27" s="27"/>
      <c r="K27" s="28"/>
      <c r="L27" s="29"/>
      <c r="M27" s="27"/>
      <c r="N27" s="27"/>
      <c r="O27" s="28"/>
      <c r="P27" s="29"/>
      <c r="Q27" s="27"/>
      <c r="R27" s="27"/>
      <c r="S27" s="28"/>
      <c r="T27" s="29"/>
      <c r="U27" s="27"/>
      <c r="V27" s="27"/>
      <c r="W27" s="28"/>
      <c r="X27" s="29"/>
      <c r="Y27" s="27"/>
      <c r="Z27" s="28"/>
    </row>
    <row r="28" spans="2:26" s="13" customFormat="1" ht="15" customHeight="1" x14ac:dyDescent="0.25">
      <c r="B28" s="60" t="s">
        <v>20</v>
      </c>
      <c r="C28" s="61"/>
      <c r="D28" s="10">
        <f t="shared" ref="D28:U28" si="21">D29+D32+D36+D39+D42+D43+D47+D48</f>
        <v>484.2162780068665</v>
      </c>
      <c r="E28" s="10">
        <f t="shared" si="21"/>
        <v>6991.623438926762</v>
      </c>
      <c r="F28" s="10">
        <f t="shared" si="21"/>
        <v>2294.4729108132569</v>
      </c>
      <c r="G28" s="11">
        <f t="shared" si="21"/>
        <v>3829.0353488819633</v>
      </c>
      <c r="H28" s="12">
        <f t="shared" si="21"/>
        <v>3135.7288382349993</v>
      </c>
      <c r="I28" s="10">
        <f t="shared" si="21"/>
        <v>4638.1565307580731</v>
      </c>
      <c r="J28" s="10">
        <f t="shared" si="21"/>
        <v>-1257.7522434071739</v>
      </c>
      <c r="K28" s="11">
        <f t="shared" si="21"/>
        <v>7588.747553795004</v>
      </c>
      <c r="L28" s="12">
        <f t="shared" si="21"/>
        <v>-246.6153349072224</v>
      </c>
      <c r="M28" s="10">
        <f t="shared" si="21"/>
        <v>3602.7557218551083</v>
      </c>
      <c r="N28" s="10">
        <f t="shared" si="21"/>
        <v>6661.9015901884741</v>
      </c>
      <c r="O28" s="11">
        <f t="shared" si="21"/>
        <v>7425.5212233523916</v>
      </c>
      <c r="P28" s="12">
        <f t="shared" si="21"/>
        <v>3427.5685918449576</v>
      </c>
      <c r="Q28" s="10">
        <f t="shared" si="21"/>
        <v>3795.3715283935453</v>
      </c>
      <c r="R28" s="10">
        <f t="shared" si="21"/>
        <v>675.26270862216859</v>
      </c>
      <c r="S28" s="11">
        <f t="shared" si="21"/>
        <v>5409.6235147611551</v>
      </c>
      <c r="T28" s="12">
        <f t="shared" si="21"/>
        <v>-4524.9817231201778</v>
      </c>
      <c r="U28" s="10">
        <f t="shared" si="21"/>
        <v>926.2312964336943</v>
      </c>
      <c r="V28" s="10">
        <f t="shared" ref="V28:W28" si="22">V29+V32+V36+V39+V42+V43+V47+V48</f>
        <v>9476.8511115070687</v>
      </c>
      <c r="W28" s="11">
        <f t="shared" si="22"/>
        <v>10635.300895338902</v>
      </c>
      <c r="X28" s="12">
        <f t="shared" ref="X28:Z28" si="23">X29+X32+X36+X39+X42+X43+X47+X48</f>
        <v>-2362.8388197079194</v>
      </c>
      <c r="Y28" s="10">
        <f t="shared" si="23"/>
        <v>3959.3772051715023</v>
      </c>
      <c r="Z28" s="11">
        <f t="shared" si="23"/>
        <v>2512.8028375470499</v>
      </c>
    </row>
    <row r="29" spans="2:26" s="19" customFormat="1" x14ac:dyDescent="0.25">
      <c r="B29" s="14" t="s">
        <v>21</v>
      </c>
      <c r="C29" s="15" t="s">
        <v>32</v>
      </c>
      <c r="D29" s="16">
        <f t="shared" ref="D29:U29" si="24">+D30+D31</f>
        <v>0</v>
      </c>
      <c r="E29" s="16">
        <f t="shared" si="24"/>
        <v>0</v>
      </c>
      <c r="F29" s="16">
        <f t="shared" si="24"/>
        <v>0</v>
      </c>
      <c r="G29" s="17">
        <f t="shared" si="24"/>
        <v>0</v>
      </c>
      <c r="H29" s="18">
        <f t="shared" si="24"/>
        <v>0</v>
      </c>
      <c r="I29" s="16">
        <f t="shared" si="24"/>
        <v>0</v>
      </c>
      <c r="J29" s="16">
        <f t="shared" si="24"/>
        <v>0</v>
      </c>
      <c r="K29" s="17">
        <f t="shared" si="24"/>
        <v>4089.3009330099999</v>
      </c>
      <c r="L29" s="18">
        <f t="shared" si="24"/>
        <v>0</v>
      </c>
      <c r="M29" s="16">
        <f t="shared" si="24"/>
        <v>0</v>
      </c>
      <c r="N29" s="16">
        <f t="shared" si="24"/>
        <v>0</v>
      </c>
      <c r="O29" s="17">
        <f t="shared" si="24"/>
        <v>0</v>
      </c>
      <c r="P29" s="18">
        <f t="shared" si="24"/>
        <v>0</v>
      </c>
      <c r="Q29" s="16">
        <f t="shared" si="24"/>
        <v>0</v>
      </c>
      <c r="R29" s="16">
        <f t="shared" si="24"/>
        <v>0</v>
      </c>
      <c r="S29" s="17">
        <f t="shared" si="24"/>
        <v>0</v>
      </c>
      <c r="T29" s="18">
        <f t="shared" si="24"/>
        <v>0</v>
      </c>
      <c r="U29" s="16">
        <f t="shared" si="24"/>
        <v>0</v>
      </c>
      <c r="V29" s="16">
        <f t="shared" ref="V29:W29" si="25">+V30+V31</f>
        <v>0</v>
      </c>
      <c r="W29" s="17">
        <f t="shared" si="25"/>
        <v>0</v>
      </c>
      <c r="X29" s="18">
        <f t="shared" ref="X29:Z29" si="26">+X30+X31</f>
        <v>0</v>
      </c>
      <c r="Y29" s="16">
        <f t="shared" si="26"/>
        <v>0</v>
      </c>
      <c r="Z29" s="17">
        <f t="shared" si="26"/>
        <v>0</v>
      </c>
    </row>
    <row r="30" spans="2:26" s="19" customFormat="1" x14ac:dyDescent="0.25">
      <c r="B30" s="20" t="s">
        <v>72</v>
      </c>
      <c r="C30" s="21" t="s">
        <v>54</v>
      </c>
      <c r="D30" s="22">
        <v>0</v>
      </c>
      <c r="E30" s="22">
        <v>0</v>
      </c>
      <c r="F30" s="22">
        <v>0</v>
      </c>
      <c r="G30" s="23">
        <v>0</v>
      </c>
      <c r="H30" s="24">
        <v>0</v>
      </c>
      <c r="I30" s="22">
        <v>0</v>
      </c>
      <c r="J30" s="22">
        <v>0</v>
      </c>
      <c r="K30" s="23">
        <v>0</v>
      </c>
      <c r="L30" s="24">
        <v>0</v>
      </c>
      <c r="M30" s="22">
        <v>0</v>
      </c>
      <c r="N30" s="22">
        <v>0</v>
      </c>
      <c r="O30" s="23">
        <v>0</v>
      </c>
      <c r="P30" s="24">
        <v>0</v>
      </c>
      <c r="Q30" s="22">
        <v>0</v>
      </c>
      <c r="R30" s="22">
        <v>0</v>
      </c>
      <c r="S30" s="23">
        <v>0</v>
      </c>
      <c r="T30" s="24">
        <v>0</v>
      </c>
      <c r="U30" s="22">
        <v>0</v>
      </c>
      <c r="V30" s="22">
        <v>0</v>
      </c>
      <c r="W30" s="23">
        <v>0</v>
      </c>
      <c r="X30" s="24">
        <v>0</v>
      </c>
      <c r="Y30" s="22">
        <v>0</v>
      </c>
      <c r="Z30" s="23">
        <v>0</v>
      </c>
    </row>
    <row r="31" spans="2:26" s="19" customFormat="1" x14ac:dyDescent="0.25">
      <c r="B31" s="25" t="s">
        <v>73</v>
      </c>
      <c r="C31" s="26" t="s">
        <v>22</v>
      </c>
      <c r="D31" s="27">
        <v>0</v>
      </c>
      <c r="E31" s="27">
        <v>0</v>
      </c>
      <c r="F31" s="27">
        <v>0</v>
      </c>
      <c r="G31" s="28">
        <v>0</v>
      </c>
      <c r="H31" s="29">
        <v>0</v>
      </c>
      <c r="I31" s="27">
        <v>0</v>
      </c>
      <c r="J31" s="27">
        <v>0</v>
      </c>
      <c r="K31" s="28">
        <v>4089.3009330099999</v>
      </c>
      <c r="L31" s="29">
        <v>0</v>
      </c>
      <c r="M31" s="27">
        <v>0</v>
      </c>
      <c r="N31" s="27">
        <v>0</v>
      </c>
      <c r="O31" s="28">
        <v>0</v>
      </c>
      <c r="P31" s="29">
        <v>0</v>
      </c>
      <c r="Q31" s="27">
        <v>0</v>
      </c>
      <c r="R31" s="27">
        <v>0</v>
      </c>
      <c r="S31" s="28">
        <v>0</v>
      </c>
      <c r="T31" s="29">
        <v>0</v>
      </c>
      <c r="U31" s="27">
        <v>0</v>
      </c>
      <c r="V31" s="27">
        <v>0</v>
      </c>
      <c r="W31" s="28">
        <v>0</v>
      </c>
      <c r="X31" s="29">
        <v>0</v>
      </c>
      <c r="Y31" s="27">
        <v>0</v>
      </c>
      <c r="Z31" s="28">
        <v>0</v>
      </c>
    </row>
    <row r="32" spans="2:26" s="19" customFormat="1" x14ac:dyDescent="0.25">
      <c r="B32" s="30" t="s">
        <v>23</v>
      </c>
      <c r="C32" s="31" t="s">
        <v>55</v>
      </c>
      <c r="D32" s="32">
        <f t="shared" ref="D32:U32" si="27">+D33+D34+D35</f>
        <v>0</v>
      </c>
      <c r="E32" s="32">
        <f t="shared" si="27"/>
        <v>0</v>
      </c>
      <c r="F32" s="32">
        <f t="shared" si="27"/>
        <v>0</v>
      </c>
      <c r="G32" s="33">
        <f t="shared" si="27"/>
        <v>0</v>
      </c>
      <c r="H32" s="34">
        <f t="shared" si="27"/>
        <v>0</v>
      </c>
      <c r="I32" s="32">
        <f t="shared" si="27"/>
        <v>0</v>
      </c>
      <c r="J32" s="32">
        <f t="shared" si="27"/>
        <v>0</v>
      </c>
      <c r="K32" s="33">
        <f t="shared" si="27"/>
        <v>0</v>
      </c>
      <c r="L32" s="34">
        <f t="shared" si="27"/>
        <v>0</v>
      </c>
      <c r="M32" s="32">
        <f t="shared" si="27"/>
        <v>0</v>
      </c>
      <c r="N32" s="32">
        <f t="shared" si="27"/>
        <v>0</v>
      </c>
      <c r="O32" s="33">
        <f t="shared" si="27"/>
        <v>0</v>
      </c>
      <c r="P32" s="34">
        <f t="shared" si="27"/>
        <v>0</v>
      </c>
      <c r="Q32" s="32">
        <f t="shared" si="27"/>
        <v>0</v>
      </c>
      <c r="R32" s="32">
        <f t="shared" si="27"/>
        <v>0</v>
      </c>
      <c r="S32" s="33">
        <f t="shared" si="27"/>
        <v>0</v>
      </c>
      <c r="T32" s="34">
        <f t="shared" si="27"/>
        <v>0</v>
      </c>
      <c r="U32" s="32">
        <f t="shared" si="27"/>
        <v>0</v>
      </c>
      <c r="V32" s="32">
        <f t="shared" ref="V32:W32" si="28">+V33+V34+V35</f>
        <v>0</v>
      </c>
      <c r="W32" s="33">
        <f t="shared" si="28"/>
        <v>0</v>
      </c>
      <c r="X32" s="34">
        <f t="shared" ref="X32:Z32" si="29">+X33+X34+X35</f>
        <v>0</v>
      </c>
      <c r="Y32" s="32">
        <f t="shared" si="29"/>
        <v>0</v>
      </c>
      <c r="Z32" s="33">
        <f t="shared" si="29"/>
        <v>0</v>
      </c>
    </row>
    <row r="33" spans="2:26" s="19" customFormat="1" x14ac:dyDescent="0.25">
      <c r="B33" s="25" t="s">
        <v>74</v>
      </c>
      <c r="C33" s="26" t="s">
        <v>24</v>
      </c>
      <c r="D33" s="16">
        <v>0</v>
      </c>
      <c r="E33" s="16">
        <v>0</v>
      </c>
      <c r="F33" s="16">
        <v>0</v>
      </c>
      <c r="G33" s="17">
        <v>0</v>
      </c>
      <c r="H33" s="18">
        <v>0</v>
      </c>
      <c r="I33" s="16">
        <v>0</v>
      </c>
      <c r="J33" s="16">
        <v>0</v>
      </c>
      <c r="K33" s="17">
        <v>0</v>
      </c>
      <c r="L33" s="18">
        <v>0</v>
      </c>
      <c r="M33" s="16">
        <v>0</v>
      </c>
      <c r="N33" s="16">
        <v>0</v>
      </c>
      <c r="O33" s="17">
        <v>0</v>
      </c>
      <c r="P33" s="18">
        <v>0</v>
      </c>
      <c r="Q33" s="16">
        <v>0</v>
      </c>
      <c r="R33" s="16">
        <v>0</v>
      </c>
      <c r="S33" s="17">
        <v>0</v>
      </c>
      <c r="T33" s="18">
        <v>0</v>
      </c>
      <c r="U33" s="16">
        <v>0</v>
      </c>
      <c r="V33" s="16">
        <v>0</v>
      </c>
      <c r="W33" s="17">
        <v>0</v>
      </c>
      <c r="X33" s="18">
        <v>0</v>
      </c>
      <c r="Y33" s="16">
        <v>0</v>
      </c>
      <c r="Z33" s="17">
        <v>0</v>
      </c>
    </row>
    <row r="34" spans="2:26" s="19" customFormat="1" x14ac:dyDescent="0.25">
      <c r="B34" s="20" t="s">
        <v>75</v>
      </c>
      <c r="C34" s="21" t="s">
        <v>56</v>
      </c>
      <c r="D34" s="22">
        <v>0</v>
      </c>
      <c r="E34" s="22">
        <v>0</v>
      </c>
      <c r="F34" s="22">
        <v>0</v>
      </c>
      <c r="G34" s="23">
        <v>0</v>
      </c>
      <c r="H34" s="24">
        <v>0</v>
      </c>
      <c r="I34" s="22">
        <v>0</v>
      </c>
      <c r="J34" s="22">
        <v>0</v>
      </c>
      <c r="K34" s="23">
        <v>0</v>
      </c>
      <c r="L34" s="24">
        <v>0</v>
      </c>
      <c r="M34" s="22">
        <v>0</v>
      </c>
      <c r="N34" s="22">
        <v>0</v>
      </c>
      <c r="O34" s="23">
        <v>0</v>
      </c>
      <c r="P34" s="24">
        <v>0</v>
      </c>
      <c r="Q34" s="22">
        <v>0</v>
      </c>
      <c r="R34" s="22">
        <v>0</v>
      </c>
      <c r="S34" s="23">
        <v>0</v>
      </c>
      <c r="T34" s="24">
        <v>0</v>
      </c>
      <c r="U34" s="22">
        <v>0</v>
      </c>
      <c r="V34" s="22">
        <v>0</v>
      </c>
      <c r="W34" s="23">
        <v>0</v>
      </c>
      <c r="X34" s="24">
        <v>0</v>
      </c>
      <c r="Y34" s="22">
        <v>0</v>
      </c>
      <c r="Z34" s="23">
        <v>0</v>
      </c>
    </row>
    <row r="35" spans="2:26" s="19" customFormat="1" x14ac:dyDescent="0.25">
      <c r="B35" s="14" t="s">
        <v>76</v>
      </c>
      <c r="C35" s="26" t="s">
        <v>57</v>
      </c>
      <c r="D35" s="16">
        <v>0</v>
      </c>
      <c r="E35" s="16">
        <v>0</v>
      </c>
      <c r="F35" s="16">
        <v>0</v>
      </c>
      <c r="G35" s="17">
        <v>0</v>
      </c>
      <c r="H35" s="18">
        <v>0</v>
      </c>
      <c r="I35" s="16">
        <v>0</v>
      </c>
      <c r="J35" s="16">
        <v>0</v>
      </c>
      <c r="K35" s="17">
        <v>0</v>
      </c>
      <c r="L35" s="18">
        <v>0</v>
      </c>
      <c r="M35" s="16">
        <v>0</v>
      </c>
      <c r="N35" s="16">
        <v>0</v>
      </c>
      <c r="O35" s="17">
        <v>0</v>
      </c>
      <c r="P35" s="18">
        <v>0</v>
      </c>
      <c r="Q35" s="16">
        <v>0</v>
      </c>
      <c r="R35" s="16">
        <v>0</v>
      </c>
      <c r="S35" s="17">
        <v>0</v>
      </c>
      <c r="T35" s="18">
        <v>0</v>
      </c>
      <c r="U35" s="16">
        <v>0</v>
      </c>
      <c r="V35" s="16">
        <v>0</v>
      </c>
      <c r="W35" s="17">
        <v>0</v>
      </c>
      <c r="X35" s="18">
        <v>0</v>
      </c>
      <c r="Y35" s="16">
        <v>0</v>
      </c>
      <c r="Z35" s="17">
        <v>0</v>
      </c>
    </row>
    <row r="36" spans="2:26" s="19" customFormat="1" x14ac:dyDescent="0.25">
      <c r="B36" s="20" t="s">
        <v>25</v>
      </c>
      <c r="C36" s="31" t="s">
        <v>58</v>
      </c>
      <c r="D36" s="22">
        <f t="shared" ref="D36:U36" si="30">+D37+D38</f>
        <v>847.72861189999878</v>
      </c>
      <c r="E36" s="22">
        <f t="shared" si="30"/>
        <v>2238.336430710001</v>
      </c>
      <c r="F36" s="22">
        <f t="shared" si="30"/>
        <v>1757.3169828599957</v>
      </c>
      <c r="G36" s="23">
        <f t="shared" si="30"/>
        <v>927.71844082000666</v>
      </c>
      <c r="H36" s="24">
        <f t="shared" si="30"/>
        <v>2423.3742124099995</v>
      </c>
      <c r="I36" s="22">
        <f t="shared" si="30"/>
        <v>2633.6226304880188</v>
      </c>
      <c r="J36" s="22">
        <f t="shared" si="30"/>
        <v>-1293.0342702539128</v>
      </c>
      <c r="K36" s="23">
        <f t="shared" si="30"/>
        <v>212.61629079000329</v>
      </c>
      <c r="L36" s="24">
        <f t="shared" si="30"/>
        <v>-955.66050549000011</v>
      </c>
      <c r="M36" s="22">
        <f t="shared" si="30"/>
        <v>-148.41345261000166</v>
      </c>
      <c r="N36" s="22">
        <f t="shared" si="30"/>
        <v>954.77962667869338</v>
      </c>
      <c r="O36" s="23">
        <f t="shared" si="30"/>
        <v>1479.5091035195649</v>
      </c>
      <c r="P36" s="24">
        <f t="shared" si="30"/>
        <v>492.30005965000612</v>
      </c>
      <c r="Q36" s="22">
        <f t="shared" si="30"/>
        <v>1760.7363834999983</v>
      </c>
      <c r="R36" s="22">
        <f t="shared" si="30"/>
        <v>3203.2223607569485</v>
      </c>
      <c r="S36" s="23">
        <f t="shared" si="30"/>
        <v>-367.10729076478441</v>
      </c>
      <c r="T36" s="24">
        <f t="shared" si="30"/>
        <v>-4604.0152133906504</v>
      </c>
      <c r="U36" s="22">
        <f t="shared" si="30"/>
        <v>1772.2359665798963</v>
      </c>
      <c r="V36" s="22">
        <f t="shared" ref="V36:W36" si="31">+V37+V38</f>
        <v>5656.1771345238994</v>
      </c>
      <c r="W36" s="23">
        <f t="shared" si="31"/>
        <v>1259.0223064352151</v>
      </c>
      <c r="X36" s="24">
        <f t="shared" ref="X36:Z36" si="32">+X37+X38</f>
        <v>-884.12195892359921</v>
      </c>
      <c r="Y36" s="22">
        <f t="shared" si="32"/>
        <v>752.95188817678002</v>
      </c>
      <c r="Z36" s="23">
        <f t="shared" si="32"/>
        <v>1044.4287497964394</v>
      </c>
    </row>
    <row r="37" spans="2:26" s="19" customFormat="1" x14ac:dyDescent="0.25">
      <c r="B37" s="14" t="s">
        <v>77</v>
      </c>
      <c r="C37" s="26" t="s">
        <v>59</v>
      </c>
      <c r="D37" s="16">
        <v>803.65422606255481</v>
      </c>
      <c r="E37" s="16">
        <v>2462.27019110333</v>
      </c>
      <c r="F37" s="16">
        <v>1715.567709945718</v>
      </c>
      <c r="G37" s="17">
        <v>1346.5808503518583</v>
      </c>
      <c r="H37" s="18">
        <v>2291.7239029777284</v>
      </c>
      <c r="I37" s="16">
        <v>2530.4455048315908</v>
      </c>
      <c r="J37" s="16">
        <v>-1441.8797049985667</v>
      </c>
      <c r="K37" s="17">
        <v>741.64239063724972</v>
      </c>
      <c r="L37" s="18">
        <v>-1031.3628277768307</v>
      </c>
      <c r="M37" s="16">
        <v>40.848839754507253</v>
      </c>
      <c r="N37" s="16">
        <v>855.76325405794364</v>
      </c>
      <c r="O37" s="17">
        <v>1845.4468507543102</v>
      </c>
      <c r="P37" s="18">
        <v>417.92873136415562</v>
      </c>
      <c r="Q37" s="16">
        <v>1955.2034257985088</v>
      </c>
      <c r="R37" s="16">
        <v>3082.0320152316872</v>
      </c>
      <c r="S37" s="17">
        <v>24.250226420482988</v>
      </c>
      <c r="T37" s="18">
        <v>-4799.3781539264301</v>
      </c>
      <c r="U37" s="16">
        <v>2031.9060735059795</v>
      </c>
      <c r="V37" s="16">
        <v>5517.5944576972142</v>
      </c>
      <c r="W37" s="17">
        <v>1873.441309002699</v>
      </c>
      <c r="X37" s="18">
        <v>-1011.5519314342148</v>
      </c>
      <c r="Y37" s="16">
        <v>1149.3779327683849</v>
      </c>
      <c r="Z37" s="17">
        <v>984.54909859690429</v>
      </c>
    </row>
    <row r="38" spans="2:26" s="19" customFormat="1" x14ac:dyDescent="0.25">
      <c r="B38" s="20" t="s">
        <v>78</v>
      </c>
      <c r="C38" s="21" t="s">
        <v>60</v>
      </c>
      <c r="D38" s="22">
        <v>44.074385837443941</v>
      </c>
      <c r="E38" s="22">
        <v>-223.93376039332918</v>
      </c>
      <c r="F38" s="22">
        <v>41.74927291427764</v>
      </c>
      <c r="G38" s="23">
        <v>-418.86240953185171</v>
      </c>
      <c r="H38" s="24">
        <v>131.65030943227129</v>
      </c>
      <c r="I38" s="22">
        <v>103.17712565642785</v>
      </c>
      <c r="J38" s="22">
        <v>148.84543474465397</v>
      </c>
      <c r="K38" s="23">
        <v>-529.02609984724643</v>
      </c>
      <c r="L38" s="24">
        <v>75.70232228683065</v>
      </c>
      <c r="M38" s="22">
        <v>-189.26229236450891</v>
      </c>
      <c r="N38" s="22">
        <v>99.016372620749678</v>
      </c>
      <c r="O38" s="23">
        <v>-365.9377472347453</v>
      </c>
      <c r="P38" s="24">
        <v>74.371328285850495</v>
      </c>
      <c r="Q38" s="22">
        <v>-194.46704229851039</v>
      </c>
      <c r="R38" s="22">
        <v>121.19034552526159</v>
      </c>
      <c r="S38" s="23">
        <v>-391.3575171852674</v>
      </c>
      <c r="T38" s="24">
        <v>195.36294053577976</v>
      </c>
      <c r="U38" s="22">
        <v>-259.67010692608335</v>
      </c>
      <c r="V38" s="22">
        <v>138.58267682668529</v>
      </c>
      <c r="W38" s="23">
        <v>-614.41900256748386</v>
      </c>
      <c r="X38" s="24">
        <v>127.42997251061556</v>
      </c>
      <c r="Y38" s="22">
        <v>-396.42604459160486</v>
      </c>
      <c r="Z38" s="23">
        <v>59.879651199535061</v>
      </c>
    </row>
    <row r="39" spans="2:26" s="19" customFormat="1" x14ac:dyDescent="0.25">
      <c r="B39" s="14" t="s">
        <v>26</v>
      </c>
      <c r="C39" s="15" t="s">
        <v>27</v>
      </c>
      <c r="D39" s="16">
        <f t="shared" ref="D39:U39" si="33">+D40+D41</f>
        <v>-419.10140986813184</v>
      </c>
      <c r="E39" s="16">
        <f t="shared" si="33"/>
        <v>4614.2778392417604</v>
      </c>
      <c r="F39" s="16">
        <f t="shared" si="33"/>
        <v>440.1186799782609</v>
      </c>
      <c r="G39" s="17">
        <f t="shared" si="33"/>
        <v>2979.6162060869574</v>
      </c>
      <c r="H39" s="18">
        <f t="shared" si="33"/>
        <v>246.76370649999993</v>
      </c>
      <c r="I39" s="16">
        <f t="shared" si="33"/>
        <v>1541.958757945054</v>
      </c>
      <c r="J39" s="16">
        <f t="shared" si="33"/>
        <v>-412.91178947826103</v>
      </c>
      <c r="K39" s="17">
        <f t="shared" si="33"/>
        <v>3056.9437710000011</v>
      </c>
      <c r="L39" s="18">
        <f t="shared" si="33"/>
        <v>-114.81622702222212</v>
      </c>
      <c r="M39" s="16">
        <f t="shared" si="33"/>
        <v>2944.1008138901102</v>
      </c>
      <c r="N39" s="16">
        <f t="shared" si="33"/>
        <v>4853.0388819347809</v>
      </c>
      <c r="O39" s="17">
        <f t="shared" si="33"/>
        <v>5490.2628923478269</v>
      </c>
      <c r="P39" s="18">
        <f t="shared" si="33"/>
        <v>2959.7776782028818</v>
      </c>
      <c r="Q39" s="16">
        <f t="shared" si="33"/>
        <v>2035.2629974149206</v>
      </c>
      <c r="R39" s="16">
        <f t="shared" si="33"/>
        <v>-2528.8103958956594</v>
      </c>
      <c r="S39" s="17">
        <f t="shared" si="33"/>
        <v>6261.7679719322532</v>
      </c>
      <c r="T39" s="18">
        <f t="shared" si="33"/>
        <v>-93.03242725099804</v>
      </c>
      <c r="U39" s="16">
        <f t="shared" si="33"/>
        <v>-1001.9619703137738</v>
      </c>
      <c r="V39" s="16">
        <f t="shared" ref="V39:W39" si="34">+V40+V41</f>
        <v>3658.4490773414323</v>
      </c>
      <c r="W39" s="17">
        <f t="shared" si="34"/>
        <v>9660.7363918209721</v>
      </c>
      <c r="X39" s="18">
        <f t="shared" ref="X39:Z39" si="35">+X40+X41</f>
        <v>-1350.4498669175987</v>
      </c>
      <c r="Y39" s="16">
        <f t="shared" si="35"/>
        <v>3138.7623930351774</v>
      </c>
      <c r="Z39" s="17">
        <f t="shared" si="35"/>
        <v>1358.0812161868741</v>
      </c>
    </row>
    <row r="40" spans="2:26" s="19" customFormat="1" x14ac:dyDescent="0.25">
      <c r="B40" s="20" t="s">
        <v>79</v>
      </c>
      <c r="C40" s="21" t="s">
        <v>59</v>
      </c>
      <c r="D40" s="22">
        <v>-2.3607748789531522</v>
      </c>
      <c r="E40" s="22">
        <v>-1.1833349533093569</v>
      </c>
      <c r="F40" s="22">
        <v>0</v>
      </c>
      <c r="G40" s="23">
        <v>0.26905910278924461</v>
      </c>
      <c r="H40" s="24">
        <v>-8.9599025239454566E-2</v>
      </c>
      <c r="I40" s="22">
        <v>-8.996546861462644E-2</v>
      </c>
      <c r="J40" s="22">
        <v>-8.9494608935163603E-2</v>
      </c>
      <c r="K40" s="23">
        <v>0</v>
      </c>
      <c r="L40" s="24">
        <v>10.970842843298346</v>
      </c>
      <c r="M40" s="22">
        <v>0.37049319868667929</v>
      </c>
      <c r="N40" s="22">
        <v>-1.2385092529561716</v>
      </c>
      <c r="O40" s="23">
        <v>-2.592432097634195</v>
      </c>
      <c r="P40" s="24">
        <v>9.2198515504053056</v>
      </c>
      <c r="Q40" s="22">
        <v>-4.7632201660742313</v>
      </c>
      <c r="R40" s="22">
        <v>-4.5332989681299951</v>
      </c>
      <c r="S40" s="23">
        <v>8.5798618236054267</v>
      </c>
      <c r="T40" s="24">
        <v>-4.3755953795399307</v>
      </c>
      <c r="U40" s="22">
        <v>-2.8002017883488985</v>
      </c>
      <c r="V40" s="22">
        <v>10.29345408956859</v>
      </c>
      <c r="W40" s="23">
        <v>9.8778729765742774</v>
      </c>
      <c r="X40" s="24">
        <v>-13.725967762924338</v>
      </c>
      <c r="Y40" s="22">
        <v>7.7959390410080793</v>
      </c>
      <c r="Z40" s="23">
        <v>13.744079052725599</v>
      </c>
    </row>
    <row r="41" spans="2:26" s="19" customFormat="1" x14ac:dyDescent="0.25">
      <c r="B41" s="14" t="s">
        <v>80</v>
      </c>
      <c r="C41" s="26" t="s">
        <v>60</v>
      </c>
      <c r="D41" s="16">
        <v>-416.74063498917866</v>
      </c>
      <c r="E41" s="16">
        <v>4615.4611741950694</v>
      </c>
      <c r="F41" s="16">
        <v>440.1186799782609</v>
      </c>
      <c r="G41" s="17">
        <v>2979.3471469841679</v>
      </c>
      <c r="H41" s="18">
        <v>246.85330552523939</v>
      </c>
      <c r="I41" s="16">
        <v>1542.0487234136685</v>
      </c>
      <c r="J41" s="16">
        <v>-412.82229486932584</v>
      </c>
      <c r="K41" s="17">
        <v>3056.9437710000011</v>
      </c>
      <c r="L41" s="18">
        <v>-125.78706986552046</v>
      </c>
      <c r="M41" s="16">
        <v>2943.7303206914235</v>
      </c>
      <c r="N41" s="16">
        <v>4854.2773911877366</v>
      </c>
      <c r="O41" s="17">
        <v>5492.8553244454615</v>
      </c>
      <c r="P41" s="18">
        <v>2950.5578266524767</v>
      </c>
      <c r="Q41" s="16">
        <v>2040.0262175809949</v>
      </c>
      <c r="R41" s="16">
        <v>-2524.2770969275293</v>
      </c>
      <c r="S41" s="17">
        <v>6253.1881101086474</v>
      </c>
      <c r="T41" s="18">
        <v>-88.65683187145811</v>
      </c>
      <c r="U41" s="16">
        <v>-999.16176852542492</v>
      </c>
      <c r="V41" s="16">
        <v>3648.1556232518637</v>
      </c>
      <c r="W41" s="17">
        <v>9650.8585188443976</v>
      </c>
      <c r="X41" s="18">
        <v>-1336.7238991546744</v>
      </c>
      <c r="Y41" s="16">
        <v>3130.9664539941691</v>
      </c>
      <c r="Z41" s="17">
        <v>1344.3371371341486</v>
      </c>
    </row>
    <row r="42" spans="2:26" s="19" customFormat="1" x14ac:dyDescent="0.25">
      <c r="B42" s="30" t="s">
        <v>28</v>
      </c>
      <c r="C42" s="21" t="s">
        <v>61</v>
      </c>
      <c r="D42" s="22">
        <v>0</v>
      </c>
      <c r="E42" s="22">
        <v>0</v>
      </c>
      <c r="F42" s="22">
        <v>0</v>
      </c>
      <c r="G42" s="23">
        <v>0</v>
      </c>
      <c r="H42" s="24">
        <v>0</v>
      </c>
      <c r="I42" s="22">
        <v>0</v>
      </c>
      <c r="J42" s="22">
        <v>0</v>
      </c>
      <c r="K42" s="23">
        <v>0</v>
      </c>
      <c r="L42" s="24">
        <v>0</v>
      </c>
      <c r="M42" s="22">
        <v>0</v>
      </c>
      <c r="N42" s="22">
        <v>0</v>
      </c>
      <c r="O42" s="23">
        <v>0</v>
      </c>
      <c r="P42" s="24">
        <v>0</v>
      </c>
      <c r="Q42" s="22">
        <v>0</v>
      </c>
      <c r="R42" s="22">
        <v>0</v>
      </c>
      <c r="S42" s="23">
        <v>0</v>
      </c>
      <c r="T42" s="24">
        <v>0</v>
      </c>
      <c r="U42" s="22">
        <v>0</v>
      </c>
      <c r="V42" s="22">
        <v>0</v>
      </c>
      <c r="W42" s="23">
        <v>0</v>
      </c>
      <c r="X42" s="24">
        <v>0</v>
      </c>
      <c r="Y42" s="22">
        <v>0</v>
      </c>
      <c r="Z42" s="23">
        <v>0</v>
      </c>
    </row>
    <row r="43" spans="2:26" s="19" customFormat="1" x14ac:dyDescent="0.25">
      <c r="B43" s="14" t="s">
        <v>29</v>
      </c>
      <c r="C43" s="15" t="s">
        <v>62</v>
      </c>
      <c r="D43" s="16">
        <f t="shared" ref="D43:U43" si="36">+D44+D45+D46</f>
        <v>0</v>
      </c>
      <c r="E43" s="16">
        <f t="shared" si="36"/>
        <v>0</v>
      </c>
      <c r="F43" s="16">
        <f t="shared" si="36"/>
        <v>0</v>
      </c>
      <c r="G43" s="17">
        <f t="shared" si="36"/>
        <v>0</v>
      </c>
      <c r="H43" s="18">
        <f t="shared" si="36"/>
        <v>0</v>
      </c>
      <c r="I43" s="16">
        <f t="shared" si="36"/>
        <v>0</v>
      </c>
      <c r="J43" s="16">
        <f t="shared" si="36"/>
        <v>0</v>
      </c>
      <c r="K43" s="17">
        <f t="shared" si="36"/>
        <v>0</v>
      </c>
      <c r="L43" s="18">
        <f t="shared" si="36"/>
        <v>0</v>
      </c>
      <c r="M43" s="16">
        <f t="shared" si="36"/>
        <v>0</v>
      </c>
      <c r="N43" s="16">
        <f t="shared" si="36"/>
        <v>0</v>
      </c>
      <c r="O43" s="17">
        <f t="shared" si="36"/>
        <v>0</v>
      </c>
      <c r="P43" s="18">
        <f t="shared" si="36"/>
        <v>0</v>
      </c>
      <c r="Q43" s="16">
        <f t="shared" si="36"/>
        <v>0</v>
      </c>
      <c r="R43" s="16">
        <f t="shared" si="36"/>
        <v>0</v>
      </c>
      <c r="S43" s="17">
        <f t="shared" si="36"/>
        <v>0</v>
      </c>
      <c r="T43" s="18">
        <f t="shared" si="36"/>
        <v>0</v>
      </c>
      <c r="U43" s="16">
        <f t="shared" si="36"/>
        <v>0</v>
      </c>
      <c r="V43" s="16">
        <f t="shared" ref="V43:W43" si="37">+V44+V45+V46</f>
        <v>0</v>
      </c>
      <c r="W43" s="17">
        <f t="shared" si="37"/>
        <v>0</v>
      </c>
      <c r="X43" s="18">
        <f t="shared" ref="X43:Z43" si="38">+X44+X45+X46</f>
        <v>0</v>
      </c>
      <c r="Y43" s="16">
        <f t="shared" si="38"/>
        <v>0</v>
      </c>
      <c r="Z43" s="17">
        <f t="shared" si="38"/>
        <v>0</v>
      </c>
    </row>
    <row r="44" spans="2:26" s="19" customFormat="1" x14ac:dyDescent="0.25">
      <c r="B44" s="20" t="s">
        <v>81</v>
      </c>
      <c r="C44" s="21" t="s">
        <v>63</v>
      </c>
      <c r="D44" s="22">
        <v>0</v>
      </c>
      <c r="E44" s="22">
        <v>0</v>
      </c>
      <c r="F44" s="22">
        <v>0</v>
      </c>
      <c r="G44" s="23">
        <v>0</v>
      </c>
      <c r="H44" s="24">
        <v>0</v>
      </c>
      <c r="I44" s="22">
        <v>0</v>
      </c>
      <c r="J44" s="22">
        <v>0</v>
      </c>
      <c r="K44" s="23">
        <v>0</v>
      </c>
      <c r="L44" s="24">
        <v>0</v>
      </c>
      <c r="M44" s="22">
        <v>0</v>
      </c>
      <c r="N44" s="22">
        <v>0</v>
      </c>
      <c r="O44" s="23">
        <v>0</v>
      </c>
      <c r="P44" s="24">
        <v>0</v>
      </c>
      <c r="Q44" s="22">
        <v>0</v>
      </c>
      <c r="R44" s="22">
        <v>0</v>
      </c>
      <c r="S44" s="23">
        <v>0</v>
      </c>
      <c r="T44" s="24">
        <v>0</v>
      </c>
      <c r="U44" s="22">
        <v>0</v>
      </c>
      <c r="V44" s="22">
        <v>0</v>
      </c>
      <c r="W44" s="23">
        <v>0</v>
      </c>
      <c r="X44" s="24">
        <v>0</v>
      </c>
      <c r="Y44" s="22">
        <v>0</v>
      </c>
      <c r="Z44" s="23">
        <v>0</v>
      </c>
    </row>
    <row r="45" spans="2:26" s="19" customFormat="1" x14ac:dyDescent="0.25">
      <c r="B45" s="25" t="s">
        <v>82</v>
      </c>
      <c r="C45" s="26" t="s">
        <v>64</v>
      </c>
      <c r="D45" s="16">
        <v>0</v>
      </c>
      <c r="E45" s="16">
        <v>0</v>
      </c>
      <c r="F45" s="16">
        <v>0</v>
      </c>
      <c r="G45" s="17">
        <v>0</v>
      </c>
      <c r="H45" s="18">
        <v>0</v>
      </c>
      <c r="I45" s="16">
        <v>0</v>
      </c>
      <c r="J45" s="16">
        <v>0</v>
      </c>
      <c r="K45" s="17">
        <v>0</v>
      </c>
      <c r="L45" s="18">
        <v>0</v>
      </c>
      <c r="M45" s="16">
        <v>0</v>
      </c>
      <c r="N45" s="16">
        <v>0</v>
      </c>
      <c r="O45" s="17">
        <v>0</v>
      </c>
      <c r="P45" s="18">
        <v>0</v>
      </c>
      <c r="Q45" s="16">
        <v>0</v>
      </c>
      <c r="R45" s="16">
        <v>0</v>
      </c>
      <c r="S45" s="17">
        <v>0</v>
      </c>
      <c r="T45" s="18">
        <v>0</v>
      </c>
      <c r="U45" s="16">
        <v>0</v>
      </c>
      <c r="V45" s="16">
        <v>0</v>
      </c>
      <c r="W45" s="17">
        <v>0</v>
      </c>
      <c r="X45" s="18">
        <v>0</v>
      </c>
      <c r="Y45" s="16">
        <v>0</v>
      </c>
      <c r="Z45" s="17">
        <v>0</v>
      </c>
    </row>
    <row r="46" spans="2:26" s="19" customFormat="1" x14ac:dyDescent="0.25">
      <c r="B46" s="20" t="s">
        <v>83</v>
      </c>
      <c r="C46" s="21" t="s">
        <v>65</v>
      </c>
      <c r="D46" s="22">
        <v>0</v>
      </c>
      <c r="E46" s="22">
        <v>0</v>
      </c>
      <c r="F46" s="22">
        <v>0</v>
      </c>
      <c r="G46" s="23">
        <v>0</v>
      </c>
      <c r="H46" s="24">
        <v>0</v>
      </c>
      <c r="I46" s="22">
        <v>0</v>
      </c>
      <c r="J46" s="22">
        <v>0</v>
      </c>
      <c r="K46" s="23">
        <v>0</v>
      </c>
      <c r="L46" s="24">
        <v>0</v>
      </c>
      <c r="M46" s="22">
        <v>0</v>
      </c>
      <c r="N46" s="22">
        <v>0</v>
      </c>
      <c r="O46" s="23">
        <v>0</v>
      </c>
      <c r="P46" s="24">
        <v>0</v>
      </c>
      <c r="Q46" s="22">
        <v>0</v>
      </c>
      <c r="R46" s="22">
        <v>0</v>
      </c>
      <c r="S46" s="23">
        <v>0</v>
      </c>
      <c r="T46" s="24">
        <v>0</v>
      </c>
      <c r="U46" s="22">
        <v>0</v>
      </c>
      <c r="V46" s="22">
        <v>0</v>
      </c>
      <c r="W46" s="23">
        <v>0</v>
      </c>
      <c r="X46" s="24">
        <v>0</v>
      </c>
      <c r="Y46" s="22">
        <v>0</v>
      </c>
      <c r="Z46" s="23">
        <v>0</v>
      </c>
    </row>
    <row r="47" spans="2:26" s="19" customFormat="1" x14ac:dyDescent="0.25">
      <c r="B47" s="14" t="s">
        <v>30</v>
      </c>
      <c r="C47" s="15" t="s">
        <v>66</v>
      </c>
      <c r="D47" s="16">
        <v>0</v>
      </c>
      <c r="E47" s="16">
        <v>0</v>
      </c>
      <c r="F47" s="16">
        <v>0</v>
      </c>
      <c r="G47" s="17">
        <v>0</v>
      </c>
      <c r="H47" s="18">
        <v>0</v>
      </c>
      <c r="I47" s="16">
        <v>0</v>
      </c>
      <c r="J47" s="16">
        <v>0</v>
      </c>
      <c r="K47" s="17">
        <v>0</v>
      </c>
      <c r="L47" s="18">
        <v>0</v>
      </c>
      <c r="M47" s="16">
        <v>0</v>
      </c>
      <c r="N47" s="16">
        <v>0</v>
      </c>
      <c r="O47" s="17">
        <v>0</v>
      </c>
      <c r="P47" s="18">
        <v>0</v>
      </c>
      <c r="Q47" s="16">
        <v>0</v>
      </c>
      <c r="R47" s="16">
        <v>0</v>
      </c>
      <c r="S47" s="17">
        <v>0</v>
      </c>
      <c r="T47" s="18">
        <v>0</v>
      </c>
      <c r="U47" s="16">
        <v>0</v>
      </c>
      <c r="V47" s="16">
        <v>0</v>
      </c>
      <c r="W47" s="17">
        <v>0</v>
      </c>
      <c r="X47" s="18">
        <v>0</v>
      </c>
      <c r="Y47" s="16">
        <v>0</v>
      </c>
      <c r="Z47" s="17">
        <v>0</v>
      </c>
    </row>
    <row r="48" spans="2:26" s="19" customFormat="1" x14ac:dyDescent="0.25">
      <c r="B48" s="30" t="s">
        <v>31</v>
      </c>
      <c r="C48" s="31" t="s">
        <v>70</v>
      </c>
      <c r="D48" s="22">
        <f t="shared" ref="D48:U48" si="39">+D49+D50</f>
        <v>55.589075974999574</v>
      </c>
      <c r="E48" s="22">
        <f t="shared" si="39"/>
        <v>139.00916897500048</v>
      </c>
      <c r="F48" s="22">
        <f t="shared" si="39"/>
        <v>97.037247975000497</v>
      </c>
      <c r="G48" s="23">
        <f t="shared" si="39"/>
        <v>-78.299298025000411</v>
      </c>
      <c r="H48" s="24">
        <f t="shared" si="39"/>
        <v>465.59091932500002</v>
      </c>
      <c r="I48" s="22">
        <f t="shared" si="39"/>
        <v>462.575142325</v>
      </c>
      <c r="J48" s="22">
        <f t="shared" si="39"/>
        <v>448.193816325</v>
      </c>
      <c r="K48" s="23">
        <f t="shared" si="39"/>
        <v>229.88655899500003</v>
      </c>
      <c r="L48" s="24">
        <f t="shared" si="39"/>
        <v>823.86139760499987</v>
      </c>
      <c r="M48" s="22">
        <f t="shared" si="39"/>
        <v>807.06836057499982</v>
      </c>
      <c r="N48" s="22">
        <f t="shared" si="39"/>
        <v>854.08308157499982</v>
      </c>
      <c r="O48" s="23">
        <f t="shared" si="39"/>
        <v>455.74922748499984</v>
      </c>
      <c r="P48" s="24">
        <f t="shared" si="39"/>
        <v>-24.509146007930113</v>
      </c>
      <c r="Q48" s="22">
        <f t="shared" si="39"/>
        <v>-0.62785252137371117</v>
      </c>
      <c r="R48" s="22">
        <f t="shared" si="39"/>
        <v>0.85074376087948167</v>
      </c>
      <c r="S48" s="23">
        <f t="shared" si="39"/>
        <v>-485.03716640631376</v>
      </c>
      <c r="T48" s="24">
        <f t="shared" si="39"/>
        <v>172.06591752147048</v>
      </c>
      <c r="U48" s="22">
        <f t="shared" si="39"/>
        <v>155.95730016757176</v>
      </c>
      <c r="V48" s="22">
        <f t="shared" ref="V48:W48" si="40">+V49+V50</f>
        <v>162.22489964173744</v>
      </c>
      <c r="W48" s="23">
        <f t="shared" si="40"/>
        <v>-284.45780291728602</v>
      </c>
      <c r="X48" s="24">
        <f t="shared" ref="X48:Z48" si="41">+X49+X50</f>
        <v>-128.26699386672129</v>
      </c>
      <c r="Y48" s="22">
        <f t="shared" si="41"/>
        <v>67.662923959544855</v>
      </c>
      <c r="Z48" s="23">
        <f t="shared" si="41"/>
        <v>110.29287156373624</v>
      </c>
    </row>
    <row r="49" spans="2:26" s="19" customFormat="1" x14ac:dyDescent="0.25">
      <c r="B49" s="25" t="s">
        <v>84</v>
      </c>
      <c r="C49" s="19" t="s">
        <v>68</v>
      </c>
      <c r="D49" s="16">
        <v>30.295713999999997</v>
      </c>
      <c r="E49" s="16">
        <v>103.36323899999999</v>
      </c>
      <c r="F49" s="16">
        <v>56.996338000000002</v>
      </c>
      <c r="G49" s="17">
        <v>-163.81900899999999</v>
      </c>
      <c r="H49" s="18">
        <v>39.504322000000002</v>
      </c>
      <c r="I49" s="16">
        <v>36.650543999999996</v>
      </c>
      <c r="J49" s="16">
        <v>50.435117000000005</v>
      </c>
      <c r="K49" s="17">
        <v>-148.662195</v>
      </c>
      <c r="L49" s="18">
        <v>67.50240500000001</v>
      </c>
      <c r="M49" s="16">
        <v>90.449792000000002</v>
      </c>
      <c r="N49" s="16">
        <v>139.4965479</v>
      </c>
      <c r="O49" s="17">
        <v>-287.37660590000002</v>
      </c>
      <c r="P49" s="18">
        <v>102.956675</v>
      </c>
      <c r="Q49" s="16">
        <v>148.21737188999998</v>
      </c>
      <c r="R49" s="16">
        <v>148.05652611000002</v>
      </c>
      <c r="S49" s="17">
        <v>-390.54098499999998</v>
      </c>
      <c r="T49" s="18">
        <v>112.85569889999999</v>
      </c>
      <c r="U49" s="16">
        <v>153.48383631999999</v>
      </c>
      <c r="V49" s="16">
        <v>152.23327100000003</v>
      </c>
      <c r="W49" s="17">
        <v>-365.09239209000003</v>
      </c>
      <c r="X49" s="18">
        <v>55.570712900000011</v>
      </c>
      <c r="Y49" s="16">
        <v>133.73968037</v>
      </c>
      <c r="Z49" s="17">
        <v>152.62151199999997</v>
      </c>
    </row>
    <row r="50" spans="2:26" s="19" customFormat="1" x14ac:dyDescent="0.25">
      <c r="B50" s="35" t="s">
        <v>85</v>
      </c>
      <c r="C50" s="36" t="s">
        <v>71</v>
      </c>
      <c r="D50" s="37">
        <v>25.293361974999581</v>
      </c>
      <c r="E50" s="37">
        <v>35.645929975000499</v>
      </c>
      <c r="F50" s="37">
        <v>40.040909975000503</v>
      </c>
      <c r="G50" s="38">
        <v>85.519710974999583</v>
      </c>
      <c r="H50" s="39">
        <v>426.08659732500001</v>
      </c>
      <c r="I50" s="37">
        <v>425.92459832499998</v>
      </c>
      <c r="J50" s="37">
        <v>397.75869932500001</v>
      </c>
      <c r="K50" s="38">
        <v>378.54875399500003</v>
      </c>
      <c r="L50" s="39">
        <v>756.3589926049998</v>
      </c>
      <c r="M50" s="37">
        <v>716.61856857499981</v>
      </c>
      <c r="N50" s="37">
        <v>714.58653367499983</v>
      </c>
      <c r="O50" s="38">
        <v>743.12583338499985</v>
      </c>
      <c r="P50" s="39">
        <v>-127.46582100793012</v>
      </c>
      <c r="Q50" s="37">
        <v>-148.84522441137369</v>
      </c>
      <c r="R50" s="37">
        <v>-147.20578234912054</v>
      </c>
      <c r="S50" s="38">
        <v>-94.496181406313809</v>
      </c>
      <c r="T50" s="39">
        <v>59.210218621470489</v>
      </c>
      <c r="U50" s="37">
        <v>2.4734638475717574</v>
      </c>
      <c r="V50" s="37">
        <v>9.9916286417373996</v>
      </c>
      <c r="W50" s="38">
        <v>80.634589172714016</v>
      </c>
      <c r="X50" s="39">
        <v>-183.83770676672131</v>
      </c>
      <c r="Y50" s="37">
        <v>-66.076756410455147</v>
      </c>
      <c r="Z50" s="38">
        <v>-42.328640436263726</v>
      </c>
    </row>
    <row r="51" spans="2:26" x14ac:dyDescent="0.25">
      <c r="B51" s="41"/>
      <c r="C51" s="42" t="s">
        <v>87</v>
      </c>
      <c r="D51" s="43">
        <f t="shared" ref="D51:U51" si="42">+D4-D28</f>
        <v>-1139.5210183266538</v>
      </c>
      <c r="E51" s="43">
        <f t="shared" si="42"/>
        <v>-3222.8371156424296</v>
      </c>
      <c r="F51" s="43">
        <f t="shared" si="42"/>
        <v>-98.512453456486583</v>
      </c>
      <c r="G51" s="44">
        <f t="shared" si="42"/>
        <v>-6022.7653160251994</v>
      </c>
      <c r="H51" s="45">
        <f t="shared" si="42"/>
        <v>-729.25889972646564</v>
      </c>
      <c r="I51" s="43">
        <f t="shared" si="42"/>
        <v>-2878.5195090823922</v>
      </c>
      <c r="J51" s="43">
        <f t="shared" si="42"/>
        <v>985.18281276555717</v>
      </c>
      <c r="K51" s="44">
        <f t="shared" si="42"/>
        <v>-4048.5111830340229</v>
      </c>
      <c r="L51" s="45">
        <f t="shared" si="42"/>
        <v>-302.95104988251296</v>
      </c>
      <c r="M51" s="43">
        <f t="shared" si="42"/>
        <v>-1506.5166781128091</v>
      </c>
      <c r="N51" s="43">
        <f t="shared" si="42"/>
        <v>560.23906341107704</v>
      </c>
      <c r="O51" s="44">
        <f t="shared" si="42"/>
        <v>-13894.467196605112</v>
      </c>
      <c r="P51" s="45">
        <f t="shared" si="42"/>
        <v>-4640.2274535099868</v>
      </c>
      <c r="Q51" s="43">
        <f t="shared" si="42"/>
        <v>-2215.3019519427326</v>
      </c>
      <c r="R51" s="43">
        <f t="shared" si="42"/>
        <v>2756.7340062828844</v>
      </c>
      <c r="S51" s="44">
        <f t="shared" si="42"/>
        <v>-6639.3018311606238</v>
      </c>
      <c r="T51" s="45">
        <f t="shared" si="42"/>
        <v>5913.5456681300229</v>
      </c>
      <c r="U51" s="43">
        <f t="shared" si="42"/>
        <v>-873.57485159524174</v>
      </c>
      <c r="V51" s="43">
        <f t="shared" ref="V51:W51" si="43">+V4-V28</f>
        <v>-7225.5410631352734</v>
      </c>
      <c r="W51" s="44">
        <f t="shared" si="43"/>
        <v>-8579.3335815818882</v>
      </c>
      <c r="X51" s="45">
        <f t="shared" ref="X51:Z51" si="44">+X4-X28</f>
        <v>4089.1442767366148</v>
      </c>
      <c r="Y51" s="43">
        <f t="shared" si="44"/>
        <v>-4.9182405697638387</v>
      </c>
      <c r="Z51" s="44">
        <f t="shared" si="44"/>
        <v>-1506.5238573179172</v>
      </c>
    </row>
    <row r="52" spans="2:26" ht="11.25" customHeight="1" x14ac:dyDescent="0.25">
      <c r="C52" s="46"/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</row>
    <row r="53" spans="2:26" ht="11.25" hidden="1" customHeight="1" x14ac:dyDescent="0.25"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2:26" ht="15" hidden="1" customHeight="1" x14ac:dyDescent="0.2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1.25" hidden="1" customHeight="1" x14ac:dyDescent="0.2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9">
    <mergeCell ref="X2:Z2"/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Z50">
    <cfRule type="cellIs" dxfId="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CACA-6E64-430E-8474-CD6D8CE16EE4}">
  <sheetPr codeName="Sheet5">
    <tabColor rgb="FF374C4A"/>
    <outlinePr summaryBelow="0" summaryRight="0"/>
    <pageSetUpPr fitToPage="1"/>
  </sheetPr>
  <dimension ref="B1:Z56"/>
  <sheetViews>
    <sheetView showGridLines="0" zoomScaleNormal="100" zoomScaleSheetLayoutView="70" workbookViewId="0">
      <pane xSplit="3" ySplit="4" topLeftCell="X5" activePane="bottomRight" state="frozen"/>
      <selection activeCell="P32" sqref="P32"/>
      <selection pane="topRight" activeCell="P32" sqref="P32"/>
      <selection pane="bottomLeft" activeCell="P32" sqref="P32"/>
      <selection pane="bottomRight" activeCell="A2" sqref="A2"/>
    </sheetView>
  </sheetViews>
  <sheetFormatPr defaultColWidth="0" defaultRowHeight="12.75" zeroHeight="1" x14ac:dyDescent="0.25"/>
  <cols>
    <col min="1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19.8554687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6" ht="15.75" hidden="1" customHeight="1" x14ac:dyDescent="0.25"/>
    <row r="2" spans="2:26" ht="28.5" customHeight="1" x14ac:dyDescent="0.2">
      <c r="B2" s="1" t="s">
        <v>90</v>
      </c>
      <c r="C2" s="5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R2" s="4"/>
      <c r="S2" s="4"/>
      <c r="T2" s="4"/>
      <c r="V2" s="4"/>
      <c r="W2" s="4"/>
      <c r="X2" s="4"/>
      <c r="Z2" s="4" t="s">
        <v>13</v>
      </c>
    </row>
    <row r="3" spans="2:26" s="6" customFormat="1" ht="21" customHeight="1" x14ac:dyDescent="0.25">
      <c r="B3" s="56" t="s">
        <v>86</v>
      </c>
      <c r="C3" s="57"/>
      <c r="D3" s="62">
        <v>2020</v>
      </c>
      <c r="E3" s="63"/>
      <c r="F3" s="63"/>
      <c r="G3" s="64"/>
      <c r="H3" s="62">
        <v>2021</v>
      </c>
      <c r="I3" s="63"/>
      <c r="J3" s="63"/>
      <c r="K3" s="64"/>
      <c r="L3" s="52">
        <v>2022</v>
      </c>
      <c r="M3" s="54"/>
      <c r="N3" s="54"/>
      <c r="O3" s="55"/>
      <c r="P3" s="52">
        <v>2023</v>
      </c>
      <c r="Q3" s="54"/>
      <c r="R3" s="54"/>
      <c r="S3" s="55"/>
      <c r="T3" s="52">
        <v>2024</v>
      </c>
      <c r="U3" s="54"/>
      <c r="V3" s="54"/>
      <c r="W3" s="55"/>
      <c r="X3" s="52">
        <v>2025</v>
      </c>
      <c r="Y3" s="66"/>
      <c r="Z3" s="67"/>
    </row>
    <row r="4" spans="2:26" s="6" customFormat="1" ht="21" customHeight="1" x14ac:dyDescent="0.25">
      <c r="B4" s="56"/>
      <c r="C4" s="57"/>
      <c r="D4" s="7" t="s">
        <v>2</v>
      </c>
      <c r="E4" s="8" t="s">
        <v>0</v>
      </c>
      <c r="F4" s="8" t="s">
        <v>1</v>
      </c>
      <c r="G4" s="9" t="s">
        <v>8</v>
      </c>
      <c r="H4" s="7" t="s">
        <v>3</v>
      </c>
      <c r="I4" s="8" t="s">
        <v>4</v>
      </c>
      <c r="J4" s="8" t="s">
        <v>5</v>
      </c>
      <c r="K4" s="9" t="s">
        <v>9</v>
      </c>
      <c r="L4" s="7" t="s">
        <v>7</v>
      </c>
      <c r="M4" s="8" t="s">
        <v>6</v>
      </c>
      <c r="N4" s="8" t="s">
        <v>10</v>
      </c>
      <c r="O4" s="9" t="s">
        <v>11</v>
      </c>
      <c r="P4" s="7" t="s">
        <v>12</v>
      </c>
      <c r="Q4" s="8" t="s">
        <v>14</v>
      </c>
      <c r="R4" s="8" t="s">
        <v>18</v>
      </c>
      <c r="S4" s="9" t="s">
        <v>15</v>
      </c>
      <c r="T4" s="7" t="s">
        <v>16</v>
      </c>
      <c r="U4" s="8" t="s">
        <v>17</v>
      </c>
      <c r="V4" s="8" t="s">
        <v>107</v>
      </c>
      <c r="W4" s="9" t="s">
        <v>108</v>
      </c>
      <c r="X4" s="7" t="s">
        <v>109</v>
      </c>
      <c r="Y4" s="8" t="s">
        <v>109</v>
      </c>
      <c r="Z4" s="9" t="s">
        <v>109</v>
      </c>
    </row>
    <row r="5" spans="2:26" s="13" customFormat="1" ht="15" customHeight="1" x14ac:dyDescent="0.25">
      <c r="B5" s="58" t="s">
        <v>19</v>
      </c>
      <c r="C5" s="59"/>
      <c r="D5" s="10">
        <f>D6+D9+D13+D16+D19+D20+D24+D25</f>
        <v>-156.76657804908302</v>
      </c>
      <c r="E5" s="10">
        <f t="shared" ref="E5:U5" si="0">E6+E9+E13+E16+E19+E20+E24+E25</f>
        <v>997.11175492007726</v>
      </c>
      <c r="F5" s="10">
        <f t="shared" si="0"/>
        <v>-3610.8449156195652</v>
      </c>
      <c r="G5" s="11">
        <f t="shared" si="0"/>
        <v>1757.455947748266</v>
      </c>
      <c r="H5" s="12">
        <f t="shared" si="0"/>
        <v>-3511.7195984236987</v>
      </c>
      <c r="I5" s="10">
        <f t="shared" si="0"/>
        <v>-901.75173367683499</v>
      </c>
      <c r="J5" s="10">
        <f t="shared" si="0"/>
        <v>-2806.2857034471613</v>
      </c>
      <c r="K5" s="11">
        <f t="shared" si="0"/>
        <v>3277.8286464111097</v>
      </c>
      <c r="L5" s="12">
        <f t="shared" si="0"/>
        <v>-6397.5246438361974</v>
      </c>
      <c r="M5" s="10">
        <f t="shared" si="0"/>
        <v>-2213.0398886899079</v>
      </c>
      <c r="N5" s="10">
        <f t="shared" si="0"/>
        <v>-5980.1934799530009</v>
      </c>
      <c r="O5" s="11">
        <f t="shared" si="0"/>
        <v>-1419.6946833743787</v>
      </c>
      <c r="P5" s="12">
        <f t="shared" si="0"/>
        <v>-3556.4035597570733</v>
      </c>
      <c r="Q5" s="10">
        <f t="shared" si="0"/>
        <v>-2146.2833825562079</v>
      </c>
      <c r="R5" s="10">
        <f t="shared" si="0"/>
        <v>-11606.159763230531</v>
      </c>
      <c r="S5" s="11">
        <f t="shared" si="0"/>
        <v>-3837.6392583779448</v>
      </c>
      <c r="T5" s="12">
        <f t="shared" si="0"/>
        <v>-2368.7419094408124</v>
      </c>
      <c r="U5" s="10">
        <f t="shared" si="0"/>
        <v>-3590.0964844709397</v>
      </c>
      <c r="V5" s="10">
        <f t="shared" ref="V5" si="1">V6+V9+V13+V16+V19+V20+V24+V25</f>
        <v>-10403.841486367774</v>
      </c>
      <c r="W5" s="11">
        <f>W6+W9+W13+W16+W19+W20+W24+W25</f>
        <v>-1866.0525437935141</v>
      </c>
      <c r="X5" s="12">
        <f t="shared" ref="X5:Z5" si="2">X6+X9+X13+X16+X19+X20+X24+X25</f>
        <v>-12785.847922983352</v>
      </c>
      <c r="Y5" s="10">
        <f t="shared" si="2"/>
        <v>-7796.5113765144315</v>
      </c>
      <c r="Z5" s="11">
        <f t="shared" si="2"/>
        <v>-11805.29357171656</v>
      </c>
    </row>
    <row r="6" spans="2:26" s="19" customFormat="1" x14ac:dyDescent="0.25">
      <c r="B6" s="14" t="s">
        <v>33</v>
      </c>
      <c r="C6" s="15" t="s">
        <v>32</v>
      </c>
      <c r="D6" s="16">
        <f t="shared" ref="D6:U6" si="3">+D7+D8</f>
        <v>0</v>
      </c>
      <c r="E6" s="16">
        <f t="shared" si="3"/>
        <v>0</v>
      </c>
      <c r="F6" s="16">
        <f t="shared" si="3"/>
        <v>0</v>
      </c>
      <c r="G6" s="17">
        <f t="shared" si="3"/>
        <v>0</v>
      </c>
      <c r="H6" s="18">
        <f t="shared" si="3"/>
        <v>0</v>
      </c>
      <c r="I6" s="16">
        <f t="shared" si="3"/>
        <v>0</v>
      </c>
      <c r="J6" s="16">
        <f t="shared" si="3"/>
        <v>0</v>
      </c>
      <c r="K6" s="17">
        <f t="shared" si="3"/>
        <v>0</v>
      </c>
      <c r="L6" s="18">
        <f t="shared" si="3"/>
        <v>0</v>
      </c>
      <c r="M6" s="16">
        <f t="shared" si="3"/>
        <v>0</v>
      </c>
      <c r="N6" s="16">
        <f t="shared" si="3"/>
        <v>0</v>
      </c>
      <c r="O6" s="17">
        <f t="shared" si="3"/>
        <v>0</v>
      </c>
      <c r="P6" s="18">
        <f t="shared" si="3"/>
        <v>0</v>
      </c>
      <c r="Q6" s="16">
        <f t="shared" si="3"/>
        <v>0</v>
      </c>
      <c r="R6" s="16">
        <f t="shared" si="3"/>
        <v>0</v>
      </c>
      <c r="S6" s="17">
        <f t="shared" si="3"/>
        <v>0</v>
      </c>
      <c r="T6" s="18">
        <f t="shared" si="3"/>
        <v>0</v>
      </c>
      <c r="U6" s="16">
        <f t="shared" si="3"/>
        <v>0</v>
      </c>
      <c r="V6" s="16">
        <f t="shared" ref="V6:W6" si="4">+V7+V8</f>
        <v>0</v>
      </c>
      <c r="W6" s="17">
        <f t="shared" si="4"/>
        <v>0</v>
      </c>
      <c r="X6" s="18">
        <f t="shared" ref="X6:Z6" si="5">+X7+X8</f>
        <v>0</v>
      </c>
      <c r="Y6" s="16">
        <f t="shared" si="5"/>
        <v>0</v>
      </c>
      <c r="Z6" s="17">
        <f t="shared" si="5"/>
        <v>0</v>
      </c>
    </row>
    <row r="7" spans="2:26" s="19" customFormat="1" x14ac:dyDescent="0.25">
      <c r="B7" s="20" t="s">
        <v>34</v>
      </c>
      <c r="C7" s="21" t="s">
        <v>54</v>
      </c>
      <c r="D7" s="22">
        <v>0</v>
      </c>
      <c r="E7" s="22">
        <v>0</v>
      </c>
      <c r="F7" s="22">
        <v>0</v>
      </c>
      <c r="G7" s="23">
        <v>0</v>
      </c>
      <c r="H7" s="24">
        <v>0</v>
      </c>
      <c r="I7" s="22">
        <v>0</v>
      </c>
      <c r="J7" s="22">
        <v>0</v>
      </c>
      <c r="K7" s="23">
        <v>0</v>
      </c>
      <c r="L7" s="24">
        <v>0</v>
      </c>
      <c r="M7" s="22">
        <v>0</v>
      </c>
      <c r="N7" s="22">
        <v>0</v>
      </c>
      <c r="O7" s="23">
        <v>0</v>
      </c>
      <c r="P7" s="24">
        <v>0</v>
      </c>
      <c r="Q7" s="22">
        <v>0</v>
      </c>
      <c r="R7" s="22">
        <v>0</v>
      </c>
      <c r="S7" s="23">
        <v>0</v>
      </c>
      <c r="T7" s="24">
        <v>0</v>
      </c>
      <c r="U7" s="22">
        <v>0</v>
      </c>
      <c r="V7" s="22">
        <v>0</v>
      </c>
      <c r="W7" s="23">
        <v>0</v>
      </c>
      <c r="X7" s="24">
        <v>0</v>
      </c>
      <c r="Y7" s="22">
        <v>0</v>
      </c>
      <c r="Z7" s="23">
        <v>0</v>
      </c>
    </row>
    <row r="8" spans="2:26" s="19" customFormat="1" x14ac:dyDescent="0.25">
      <c r="B8" s="25" t="s">
        <v>35</v>
      </c>
      <c r="C8" s="26" t="s">
        <v>22</v>
      </c>
      <c r="D8" s="27">
        <v>0</v>
      </c>
      <c r="E8" s="27">
        <v>0</v>
      </c>
      <c r="F8" s="27">
        <v>0</v>
      </c>
      <c r="G8" s="28">
        <v>0</v>
      </c>
      <c r="H8" s="29">
        <v>0</v>
      </c>
      <c r="I8" s="27">
        <v>0</v>
      </c>
      <c r="J8" s="27">
        <v>0</v>
      </c>
      <c r="K8" s="28">
        <v>0</v>
      </c>
      <c r="L8" s="29">
        <v>0</v>
      </c>
      <c r="M8" s="27">
        <v>0</v>
      </c>
      <c r="N8" s="27">
        <v>0</v>
      </c>
      <c r="O8" s="28">
        <v>0</v>
      </c>
      <c r="P8" s="29">
        <v>0</v>
      </c>
      <c r="Q8" s="27">
        <v>0</v>
      </c>
      <c r="R8" s="27">
        <v>0</v>
      </c>
      <c r="S8" s="28">
        <v>0</v>
      </c>
      <c r="T8" s="29">
        <v>0</v>
      </c>
      <c r="U8" s="27">
        <v>0</v>
      </c>
      <c r="V8" s="27">
        <v>0</v>
      </c>
      <c r="W8" s="28">
        <v>0</v>
      </c>
      <c r="X8" s="29">
        <v>0</v>
      </c>
      <c r="Y8" s="27">
        <v>0</v>
      </c>
      <c r="Z8" s="28">
        <v>0</v>
      </c>
    </row>
    <row r="9" spans="2:26" s="19" customFormat="1" x14ac:dyDescent="0.25">
      <c r="B9" s="30" t="s">
        <v>36</v>
      </c>
      <c r="C9" s="31" t="s">
        <v>55</v>
      </c>
      <c r="D9" s="32">
        <f t="shared" ref="D9:U9" si="6">+D10+D11+D12</f>
        <v>-929.63465125282698</v>
      </c>
      <c r="E9" s="32">
        <f t="shared" si="6"/>
        <v>410.80007764563453</v>
      </c>
      <c r="F9" s="32">
        <f t="shared" si="6"/>
        <v>-4435.184016411582</v>
      </c>
      <c r="G9" s="33">
        <f t="shared" si="6"/>
        <v>732.59431222098942</v>
      </c>
      <c r="H9" s="34">
        <f t="shared" si="6"/>
        <v>-4415.0128248295659</v>
      </c>
      <c r="I9" s="32">
        <f t="shared" si="6"/>
        <v>-1775.0628914915842</v>
      </c>
      <c r="J9" s="32">
        <f t="shared" si="6"/>
        <v>-3694.9712505618086</v>
      </c>
      <c r="K9" s="33">
        <f t="shared" si="6"/>
        <v>1974.8395194311772</v>
      </c>
      <c r="L9" s="34">
        <f t="shared" si="6"/>
        <v>-7096.1805277779031</v>
      </c>
      <c r="M9" s="32">
        <f t="shared" si="6"/>
        <v>-3172.0795884262461</v>
      </c>
      <c r="N9" s="32">
        <f t="shared" si="6"/>
        <v>-6930.6876136187457</v>
      </c>
      <c r="O9" s="33">
        <f t="shared" si="6"/>
        <v>-2179.3594662822325</v>
      </c>
      <c r="P9" s="34">
        <f t="shared" si="6"/>
        <v>-2602.1595675373137</v>
      </c>
      <c r="Q9" s="32">
        <f t="shared" si="6"/>
        <v>-2088.2793292749111</v>
      </c>
      <c r="R9" s="32">
        <f t="shared" si="6"/>
        <v>-10928.785317736258</v>
      </c>
      <c r="S9" s="33">
        <f t="shared" si="6"/>
        <v>-4777.2504784070752</v>
      </c>
      <c r="T9" s="34">
        <f t="shared" si="6"/>
        <v>-2926.8671350345908</v>
      </c>
      <c r="U9" s="32">
        <f t="shared" si="6"/>
        <v>-5463.6828290329013</v>
      </c>
      <c r="V9" s="32">
        <f t="shared" ref="V9:W9" si="7">+V10+V11+V12</f>
        <v>-9570.7777308221321</v>
      </c>
      <c r="W9" s="33">
        <f t="shared" si="7"/>
        <v>-3281.7842011596581</v>
      </c>
      <c r="X9" s="34">
        <f t="shared" ref="X9:Z9" si="8">+X10+X11+X12</f>
        <v>-12267.352297391617</v>
      </c>
      <c r="Y9" s="32">
        <f t="shared" si="8"/>
        <v>-10911.380870098088</v>
      </c>
      <c r="Z9" s="33">
        <f t="shared" si="8"/>
        <v>-11330.810591943109</v>
      </c>
    </row>
    <row r="10" spans="2:26" s="19" customFormat="1" x14ac:dyDescent="0.25">
      <c r="B10" s="25" t="s">
        <v>37</v>
      </c>
      <c r="C10" s="26" t="s">
        <v>24</v>
      </c>
      <c r="D10" s="16">
        <v>-2064.8863824129753</v>
      </c>
      <c r="E10" s="16">
        <v>-41.436790721280886</v>
      </c>
      <c r="F10" s="16">
        <v>-4651.9381040745893</v>
      </c>
      <c r="G10" s="17">
        <v>-1355.4191199356828</v>
      </c>
      <c r="H10" s="18">
        <v>-5466.6909688992673</v>
      </c>
      <c r="I10" s="16">
        <v>-3678.4676649933599</v>
      </c>
      <c r="J10" s="16">
        <v>-5431.1976458097697</v>
      </c>
      <c r="K10" s="17">
        <v>-135.0337294227005</v>
      </c>
      <c r="L10" s="18">
        <v>-1812.379225794672</v>
      </c>
      <c r="M10" s="16">
        <v>-4337.4208638394475</v>
      </c>
      <c r="N10" s="16">
        <v>-8508.4263006755427</v>
      </c>
      <c r="O10" s="17">
        <v>-6663.1051863018256</v>
      </c>
      <c r="P10" s="18">
        <v>-4916.6088310174946</v>
      </c>
      <c r="Q10" s="16">
        <v>-5296.4071347642748</v>
      </c>
      <c r="R10" s="16">
        <v>-12460.233711078432</v>
      </c>
      <c r="S10" s="17">
        <v>-7274.9060059601188</v>
      </c>
      <c r="T10" s="18">
        <v>-4168.6797683976256</v>
      </c>
      <c r="U10" s="16">
        <v>-7758.1521965342572</v>
      </c>
      <c r="V10" s="16">
        <v>-10951.006975748121</v>
      </c>
      <c r="W10" s="17">
        <v>-7175.9336168577192</v>
      </c>
      <c r="X10" s="18">
        <v>-13520.300863215925</v>
      </c>
      <c r="Y10" s="16">
        <v>-14266.111538851081</v>
      </c>
      <c r="Z10" s="17">
        <v>-13504.524193855706</v>
      </c>
    </row>
    <row r="11" spans="2:26" s="19" customFormat="1" x14ac:dyDescent="0.25">
      <c r="B11" s="20" t="s">
        <v>38</v>
      </c>
      <c r="C11" s="21" t="s">
        <v>56</v>
      </c>
      <c r="D11" s="22">
        <v>1233.1619507195219</v>
      </c>
      <c r="E11" s="22">
        <v>923.45253991358538</v>
      </c>
      <c r="F11" s="22">
        <v>752.43597682359086</v>
      </c>
      <c r="G11" s="23">
        <v>1892.6798119971777</v>
      </c>
      <c r="H11" s="24">
        <v>617.03393756298158</v>
      </c>
      <c r="I11" s="22">
        <v>1636.8989432341828</v>
      </c>
      <c r="J11" s="22">
        <v>900.08519555246085</v>
      </c>
      <c r="K11" s="23">
        <v>1729.8968403143081</v>
      </c>
      <c r="L11" s="24">
        <v>-2411.1933308177768</v>
      </c>
      <c r="M11" s="22">
        <v>1461.2150307672985</v>
      </c>
      <c r="N11" s="22">
        <v>-500.07416736598611</v>
      </c>
      <c r="O11" s="23">
        <v>1597.4327887824538</v>
      </c>
      <c r="P11" s="24">
        <v>-66.617819751666644</v>
      </c>
      <c r="Q11" s="22">
        <v>1641.4816882592579</v>
      </c>
      <c r="R11" s="22">
        <v>1077.2960813223897</v>
      </c>
      <c r="S11" s="23">
        <v>2872.5980369517633</v>
      </c>
      <c r="T11" s="24">
        <v>1257.5035907259328</v>
      </c>
      <c r="U11" s="22">
        <v>2360.5098455453935</v>
      </c>
      <c r="V11" s="22">
        <v>1557.2009974279213</v>
      </c>
      <c r="W11" s="23">
        <v>3230.9385302127298</v>
      </c>
      <c r="X11" s="24">
        <v>484.66920522107682</v>
      </c>
      <c r="Y11" s="22">
        <v>2005.8516688496129</v>
      </c>
      <c r="Z11" s="23">
        <v>693.06155737822758</v>
      </c>
    </row>
    <row r="12" spans="2:26" s="19" customFormat="1" x14ac:dyDescent="0.25">
      <c r="B12" s="14" t="s">
        <v>39</v>
      </c>
      <c r="C12" s="26" t="s">
        <v>57</v>
      </c>
      <c r="D12" s="16">
        <v>-97.910219559373601</v>
      </c>
      <c r="E12" s="16">
        <v>-471.21567154666997</v>
      </c>
      <c r="F12" s="16">
        <v>-535.68188916058318</v>
      </c>
      <c r="G12" s="17">
        <v>195.33362015949456</v>
      </c>
      <c r="H12" s="18">
        <v>434.6442065067194</v>
      </c>
      <c r="I12" s="16">
        <v>266.50583026759307</v>
      </c>
      <c r="J12" s="16">
        <v>836.14119969550063</v>
      </c>
      <c r="K12" s="17">
        <v>379.97640853956983</v>
      </c>
      <c r="L12" s="18">
        <v>-2872.6079711654538</v>
      </c>
      <c r="M12" s="16">
        <v>-295.87375535409677</v>
      </c>
      <c r="N12" s="16">
        <v>2077.8128544227839</v>
      </c>
      <c r="O12" s="17">
        <v>2886.3129312371393</v>
      </c>
      <c r="P12" s="18">
        <v>2381.0670832318474</v>
      </c>
      <c r="Q12" s="16">
        <v>1566.6461172301063</v>
      </c>
      <c r="R12" s="16">
        <v>454.15231201978594</v>
      </c>
      <c r="S12" s="17">
        <v>-374.94250939871961</v>
      </c>
      <c r="T12" s="18">
        <v>-15.690957362897858</v>
      </c>
      <c r="U12" s="16">
        <v>-66.040478044037826</v>
      </c>
      <c r="V12" s="16">
        <v>-176.97175250193155</v>
      </c>
      <c r="W12" s="17">
        <v>663.21088548533123</v>
      </c>
      <c r="X12" s="18">
        <v>768.27936060323236</v>
      </c>
      <c r="Y12" s="16">
        <v>1348.8789999033802</v>
      </c>
      <c r="Z12" s="17">
        <v>1480.652044534371</v>
      </c>
    </row>
    <row r="13" spans="2:26" s="19" customFormat="1" x14ac:dyDescent="0.25">
      <c r="B13" s="20" t="s">
        <v>40</v>
      </c>
      <c r="C13" s="31" t="s">
        <v>58</v>
      </c>
      <c r="D13" s="22">
        <f t="shared" ref="D13:U13" si="9">+D14+D15</f>
        <v>0</v>
      </c>
      <c r="E13" s="22">
        <f t="shared" si="9"/>
        <v>0</v>
      </c>
      <c r="F13" s="22">
        <f t="shared" si="9"/>
        <v>0</v>
      </c>
      <c r="G13" s="23">
        <f t="shared" si="9"/>
        <v>0</v>
      </c>
      <c r="H13" s="24">
        <f t="shared" si="9"/>
        <v>0</v>
      </c>
      <c r="I13" s="22">
        <f t="shared" si="9"/>
        <v>0</v>
      </c>
      <c r="J13" s="22">
        <f t="shared" si="9"/>
        <v>0</v>
      </c>
      <c r="K13" s="23">
        <f t="shared" si="9"/>
        <v>0</v>
      </c>
      <c r="L13" s="24">
        <f t="shared" si="9"/>
        <v>0</v>
      </c>
      <c r="M13" s="22">
        <f t="shared" si="9"/>
        <v>0</v>
      </c>
      <c r="N13" s="22">
        <f t="shared" si="9"/>
        <v>0</v>
      </c>
      <c r="O13" s="23">
        <f t="shared" si="9"/>
        <v>0</v>
      </c>
      <c r="P13" s="24">
        <f t="shared" si="9"/>
        <v>0</v>
      </c>
      <c r="Q13" s="22">
        <f t="shared" si="9"/>
        <v>86.305053000000001</v>
      </c>
      <c r="R13" s="22">
        <f t="shared" si="9"/>
        <v>171.125934</v>
      </c>
      <c r="S13" s="23">
        <f t="shared" si="9"/>
        <v>-4.6682990000000002</v>
      </c>
      <c r="T13" s="24">
        <f t="shared" si="9"/>
        <v>159.93980099999999</v>
      </c>
      <c r="U13" s="22">
        <f t="shared" si="9"/>
        <v>107.52400900000001</v>
      </c>
      <c r="V13" s="22">
        <f t="shared" ref="V13:W13" si="10">+V14+V15</f>
        <v>193.274282</v>
      </c>
      <c r="W13" s="23">
        <f t="shared" si="10"/>
        <v>64.783467000000002</v>
      </c>
      <c r="X13" s="24">
        <f t="shared" ref="X13:Z13" si="11">+X14+X15</f>
        <v>-60.696133000000003</v>
      </c>
      <c r="Y13" s="22">
        <f t="shared" si="11"/>
        <v>152.91906800000001</v>
      </c>
      <c r="Z13" s="23">
        <f t="shared" si="11"/>
        <v>358.31588199999999</v>
      </c>
    </row>
    <row r="14" spans="2:26" s="19" customFormat="1" x14ac:dyDescent="0.25">
      <c r="B14" s="14" t="s">
        <v>41</v>
      </c>
      <c r="C14" s="26" t="s">
        <v>59</v>
      </c>
      <c r="D14" s="16">
        <v>0</v>
      </c>
      <c r="E14" s="16">
        <v>0</v>
      </c>
      <c r="F14" s="16">
        <v>0</v>
      </c>
      <c r="G14" s="17">
        <v>0</v>
      </c>
      <c r="H14" s="18">
        <v>0</v>
      </c>
      <c r="I14" s="16">
        <v>0</v>
      </c>
      <c r="J14" s="16">
        <v>0</v>
      </c>
      <c r="K14" s="17">
        <v>0</v>
      </c>
      <c r="L14" s="18">
        <v>0</v>
      </c>
      <c r="M14" s="16">
        <v>0</v>
      </c>
      <c r="N14" s="16">
        <v>0</v>
      </c>
      <c r="O14" s="17">
        <v>0</v>
      </c>
      <c r="P14" s="18">
        <v>0</v>
      </c>
      <c r="Q14" s="16">
        <v>0</v>
      </c>
      <c r="R14" s="16">
        <v>0</v>
      </c>
      <c r="S14" s="17">
        <v>0</v>
      </c>
      <c r="T14" s="18">
        <v>0</v>
      </c>
      <c r="U14" s="16">
        <v>0</v>
      </c>
      <c r="V14" s="16">
        <v>0</v>
      </c>
      <c r="W14" s="17">
        <v>0</v>
      </c>
      <c r="X14" s="18">
        <v>0</v>
      </c>
      <c r="Y14" s="16">
        <v>0</v>
      </c>
      <c r="Z14" s="17">
        <v>0</v>
      </c>
    </row>
    <row r="15" spans="2:26" s="19" customFormat="1" x14ac:dyDescent="0.25">
      <c r="B15" s="20" t="s">
        <v>42</v>
      </c>
      <c r="C15" s="21" t="s">
        <v>60</v>
      </c>
      <c r="D15" s="22">
        <v>0</v>
      </c>
      <c r="E15" s="22">
        <v>0</v>
      </c>
      <c r="F15" s="22">
        <v>0</v>
      </c>
      <c r="G15" s="23">
        <v>0</v>
      </c>
      <c r="H15" s="24">
        <v>0</v>
      </c>
      <c r="I15" s="22">
        <v>0</v>
      </c>
      <c r="J15" s="22">
        <v>0</v>
      </c>
      <c r="K15" s="23">
        <v>0</v>
      </c>
      <c r="L15" s="24">
        <v>0</v>
      </c>
      <c r="M15" s="22">
        <v>0</v>
      </c>
      <c r="N15" s="22">
        <v>0</v>
      </c>
      <c r="O15" s="23">
        <v>0</v>
      </c>
      <c r="P15" s="24">
        <v>0</v>
      </c>
      <c r="Q15" s="22">
        <v>86.305053000000001</v>
      </c>
      <c r="R15" s="22">
        <v>171.125934</v>
      </c>
      <c r="S15" s="23">
        <v>-4.6682990000000002</v>
      </c>
      <c r="T15" s="24">
        <v>159.93980099999999</v>
      </c>
      <c r="U15" s="22">
        <v>107.52400900000001</v>
      </c>
      <c r="V15" s="22">
        <v>193.274282</v>
      </c>
      <c r="W15" s="23">
        <v>64.783467000000002</v>
      </c>
      <c r="X15" s="24">
        <v>-60.696133000000003</v>
      </c>
      <c r="Y15" s="22">
        <v>152.91906800000001</v>
      </c>
      <c r="Z15" s="23">
        <v>358.31588199999999</v>
      </c>
    </row>
    <row r="16" spans="2:26" s="19" customFormat="1" x14ac:dyDescent="0.25">
      <c r="B16" s="14" t="s">
        <v>43</v>
      </c>
      <c r="C16" s="15" t="s">
        <v>27</v>
      </c>
      <c r="D16" s="16">
        <f t="shared" ref="D16:U16" si="12">+D17+D18</f>
        <v>8.1198706559477269</v>
      </c>
      <c r="E16" s="16">
        <f t="shared" si="12"/>
        <v>-22.35529422931026</v>
      </c>
      <c r="F16" s="16">
        <f t="shared" si="12"/>
        <v>162.78408994959506</v>
      </c>
      <c r="G16" s="17">
        <f t="shared" si="12"/>
        <v>-153.11966405595558</v>
      </c>
      <c r="H16" s="18">
        <f t="shared" si="12"/>
        <v>67.365706511999377</v>
      </c>
      <c r="I16" s="16">
        <f t="shared" si="12"/>
        <v>-27.729283201869194</v>
      </c>
      <c r="J16" s="16">
        <f t="shared" si="12"/>
        <v>133.07667522698026</v>
      </c>
      <c r="K16" s="17">
        <f t="shared" si="12"/>
        <v>26.546619404452088</v>
      </c>
      <c r="L16" s="18">
        <f t="shared" si="12"/>
        <v>-8.8455045597075923</v>
      </c>
      <c r="M16" s="16">
        <f t="shared" si="12"/>
        <v>-17.160335010895878</v>
      </c>
      <c r="N16" s="16">
        <f t="shared" si="12"/>
        <v>7.4900928691150579</v>
      </c>
      <c r="O16" s="17">
        <f t="shared" si="12"/>
        <v>-5.7893111924120815</v>
      </c>
      <c r="P16" s="18">
        <f t="shared" si="12"/>
        <v>13.749433094195277</v>
      </c>
      <c r="Q16" s="16">
        <f t="shared" si="12"/>
        <v>-35.693065762412019</v>
      </c>
      <c r="R16" s="16">
        <f t="shared" si="12"/>
        <v>-20.310115520958277</v>
      </c>
      <c r="S16" s="17">
        <f t="shared" si="12"/>
        <v>8.1455726346998585</v>
      </c>
      <c r="T16" s="18">
        <f t="shared" si="12"/>
        <v>-16.904827640984962</v>
      </c>
      <c r="U16" s="16">
        <f t="shared" si="12"/>
        <v>-2.9404976485684635</v>
      </c>
      <c r="V16" s="16">
        <f t="shared" ref="V16:W16" si="13">+V17+V18</f>
        <v>-2.4024733365665014</v>
      </c>
      <c r="W16" s="17">
        <f t="shared" si="13"/>
        <v>10.796533793517922</v>
      </c>
      <c r="X16" s="18">
        <f t="shared" ref="X16:Z16" si="14">+X17+X18</f>
        <v>-0.88686909359177823</v>
      </c>
      <c r="Y16" s="16">
        <f t="shared" si="14"/>
        <v>0.44497661376834152</v>
      </c>
      <c r="Z16" s="17">
        <f t="shared" si="14"/>
        <v>14.070196516031144</v>
      </c>
    </row>
    <row r="17" spans="2:26" s="19" customFormat="1" x14ac:dyDescent="0.25">
      <c r="B17" s="20" t="s">
        <v>44</v>
      </c>
      <c r="C17" s="21" t="s">
        <v>59</v>
      </c>
      <c r="D17" s="22">
        <v>1.7390383730086254</v>
      </c>
      <c r="E17" s="22">
        <v>-4.9921712271479981</v>
      </c>
      <c r="F17" s="22">
        <v>36.537951759290266</v>
      </c>
      <c r="G17" s="23">
        <v>-35.973689814261675</v>
      </c>
      <c r="H17" s="24">
        <v>16.715355925467438</v>
      </c>
      <c r="I17" s="22">
        <v>-6.5315577443116206</v>
      </c>
      <c r="J17" s="22">
        <v>31.056376297213891</v>
      </c>
      <c r="K17" s="23">
        <v>6.0543161496837161</v>
      </c>
      <c r="L17" s="24">
        <v>-2.6505434691746474</v>
      </c>
      <c r="M17" s="22">
        <v>-3.8758582054970745</v>
      </c>
      <c r="N17" s="22">
        <v>1.6491058315526366</v>
      </c>
      <c r="O17" s="23">
        <v>-1.1475562556889845</v>
      </c>
      <c r="P17" s="24">
        <v>4.2903082987813352</v>
      </c>
      <c r="Q17" s="22">
        <v>-7.6123778761816254</v>
      </c>
      <c r="R17" s="22">
        <v>-4.459431080476846</v>
      </c>
      <c r="S17" s="23">
        <v>1.8250665482472508</v>
      </c>
      <c r="T17" s="24">
        <v>-3.5393164828216661</v>
      </c>
      <c r="U17" s="22">
        <v>-0.49918270732045111</v>
      </c>
      <c r="V17" s="22">
        <v>-0.31178486139501926</v>
      </c>
      <c r="W17" s="23">
        <v>26.269225419058145</v>
      </c>
      <c r="X17" s="24">
        <v>0.13915653097114206</v>
      </c>
      <c r="Y17" s="22">
        <v>-5.7394291862752622</v>
      </c>
      <c r="Z17" s="23">
        <v>-2.053817820306707</v>
      </c>
    </row>
    <row r="18" spans="2:26" s="19" customFormat="1" x14ac:dyDescent="0.25">
      <c r="B18" s="14" t="s">
        <v>43</v>
      </c>
      <c r="C18" s="26" t="s">
        <v>60</v>
      </c>
      <c r="D18" s="16">
        <v>6.3808322829391022</v>
      </c>
      <c r="E18" s="16">
        <v>-17.363123002162261</v>
      </c>
      <c r="F18" s="16">
        <v>126.24613819030479</v>
      </c>
      <c r="G18" s="17">
        <v>-117.14597424169391</v>
      </c>
      <c r="H18" s="18">
        <v>50.650350586531935</v>
      </c>
      <c r="I18" s="16">
        <v>-21.197725457557574</v>
      </c>
      <c r="J18" s="16">
        <v>102.02029892976637</v>
      </c>
      <c r="K18" s="17">
        <v>20.49230325476837</v>
      </c>
      <c r="L18" s="18">
        <v>-6.194961090532944</v>
      </c>
      <c r="M18" s="16">
        <v>-13.284476805398802</v>
      </c>
      <c r="N18" s="16">
        <v>5.8409870375624218</v>
      </c>
      <c r="O18" s="17">
        <v>-4.641754936723097</v>
      </c>
      <c r="P18" s="18">
        <v>9.4591247954139419</v>
      </c>
      <c r="Q18" s="16">
        <v>-28.080687886230393</v>
      </c>
      <c r="R18" s="16">
        <v>-15.850684440481432</v>
      </c>
      <c r="S18" s="17">
        <v>6.3205060864526077</v>
      </c>
      <c r="T18" s="18">
        <v>-13.365511158163295</v>
      </c>
      <c r="U18" s="16">
        <v>-2.4413149412480122</v>
      </c>
      <c r="V18" s="16">
        <v>-2.0906884751714823</v>
      </c>
      <c r="W18" s="17">
        <v>-15.472691625540223</v>
      </c>
      <c r="X18" s="18">
        <v>-1.0260256245629202</v>
      </c>
      <c r="Y18" s="16">
        <v>6.1844058000436037</v>
      </c>
      <c r="Z18" s="17">
        <v>16.124014336337851</v>
      </c>
    </row>
    <row r="19" spans="2:26" s="19" customFormat="1" x14ac:dyDescent="0.25">
      <c r="B19" s="30" t="s">
        <v>45</v>
      </c>
      <c r="C19" s="21" t="s">
        <v>61</v>
      </c>
      <c r="D19" s="22">
        <v>803.84591111315672</v>
      </c>
      <c r="E19" s="22">
        <v>586.52530644784429</v>
      </c>
      <c r="F19" s="22">
        <v>487.29143146788596</v>
      </c>
      <c r="G19" s="23">
        <v>905.2849605584961</v>
      </c>
      <c r="H19" s="24">
        <v>564.67203090966984</v>
      </c>
      <c r="I19" s="22">
        <v>351.90876572414032</v>
      </c>
      <c r="J19" s="22">
        <v>365.44005318769803</v>
      </c>
      <c r="K19" s="23">
        <v>660.0825461703804</v>
      </c>
      <c r="L19" s="24">
        <v>638.54670296878658</v>
      </c>
      <c r="M19" s="22">
        <v>991.79347413151345</v>
      </c>
      <c r="N19" s="22">
        <v>654.42972579928755</v>
      </c>
      <c r="O19" s="23">
        <v>688.34569863496029</v>
      </c>
      <c r="P19" s="24">
        <v>-1097.3337432667338</v>
      </c>
      <c r="Q19" s="22">
        <v>-328.80351373753865</v>
      </c>
      <c r="R19" s="22">
        <v>-828.35488666259755</v>
      </c>
      <c r="S19" s="23">
        <v>210.71328834546384</v>
      </c>
      <c r="T19" s="24">
        <v>494.76934550850774</v>
      </c>
      <c r="U19" s="22">
        <v>651.59713355885538</v>
      </c>
      <c r="V19" s="22">
        <v>-177.37236102127397</v>
      </c>
      <c r="W19" s="23">
        <v>1161.2000406464508</v>
      </c>
      <c r="X19" s="24">
        <v>-957.64704724694502</v>
      </c>
      <c r="Y19" s="22">
        <v>2382.2532855104928</v>
      </c>
      <c r="Z19" s="23">
        <v>-533.52695635266195</v>
      </c>
    </row>
    <row r="20" spans="2:26" s="19" customFormat="1" x14ac:dyDescent="0.25">
      <c r="B20" s="14" t="s">
        <v>46</v>
      </c>
      <c r="C20" s="15" t="s">
        <v>62</v>
      </c>
      <c r="D20" s="16">
        <f t="shared" ref="D20:U20" si="15">+D21+D22+D23</f>
        <v>-7.5850917624254066</v>
      </c>
      <c r="E20" s="16">
        <f t="shared" si="15"/>
        <v>-18.693942134339622</v>
      </c>
      <c r="F20" s="16">
        <f t="shared" si="15"/>
        <v>59.507251690775014</v>
      </c>
      <c r="G20" s="17">
        <f t="shared" si="15"/>
        <v>145.6954301351202</v>
      </c>
      <c r="H20" s="18">
        <f t="shared" si="15"/>
        <v>6.2303548133370859</v>
      </c>
      <c r="I20" s="16">
        <f t="shared" si="15"/>
        <v>31.642564802066442</v>
      </c>
      <c r="J20" s="16">
        <f t="shared" si="15"/>
        <v>91.328319772224106</v>
      </c>
      <c r="K20" s="17">
        <f t="shared" si="15"/>
        <v>68.9847138322924</v>
      </c>
      <c r="L20" s="18">
        <f t="shared" si="15"/>
        <v>28.47311637185264</v>
      </c>
      <c r="M20" s="16">
        <f t="shared" si="15"/>
        <v>16.77856939560505</v>
      </c>
      <c r="N20" s="16">
        <f t="shared" si="15"/>
        <v>59.435019567658536</v>
      </c>
      <c r="O20" s="17">
        <f t="shared" si="15"/>
        <v>123.6191366346206</v>
      </c>
      <c r="P20" s="18">
        <f t="shared" si="15"/>
        <v>-5.2754113436913386</v>
      </c>
      <c r="Q20" s="16">
        <f t="shared" si="15"/>
        <v>56.327551636110996</v>
      </c>
      <c r="R20" s="16">
        <f t="shared" si="15"/>
        <v>70.969491908736515</v>
      </c>
      <c r="S20" s="17">
        <f t="shared" si="15"/>
        <v>142.31371422385095</v>
      </c>
      <c r="T20" s="18">
        <f t="shared" si="15"/>
        <v>-17.188185370534178</v>
      </c>
      <c r="U20" s="16">
        <f t="shared" si="15"/>
        <v>82.777979293982497</v>
      </c>
      <c r="V20" s="16">
        <f t="shared" ref="V20:W20" si="16">+V21+V22+V23</f>
        <v>79.871955277326848</v>
      </c>
      <c r="W20" s="17">
        <f t="shared" si="16"/>
        <v>80.71961938812241</v>
      </c>
      <c r="X20" s="18">
        <f t="shared" ref="X20:Z20" si="17">+X21+X22+X23</f>
        <v>-28.071477851467677</v>
      </c>
      <c r="Y20" s="16">
        <f t="shared" si="17"/>
        <v>-9.8765952016697973</v>
      </c>
      <c r="Z20" s="17">
        <f t="shared" si="17"/>
        <v>24.934415128010365</v>
      </c>
    </row>
    <row r="21" spans="2:26" s="19" customFormat="1" x14ac:dyDescent="0.25">
      <c r="B21" s="20" t="s">
        <v>47</v>
      </c>
      <c r="C21" s="21" t="s">
        <v>63</v>
      </c>
      <c r="D21" s="22">
        <v>281.64420050215347</v>
      </c>
      <c r="E21" s="22">
        <v>-28.205130456271068</v>
      </c>
      <c r="F21" s="22">
        <v>41.773916327855744</v>
      </c>
      <c r="G21" s="23">
        <v>137.47599973391456</v>
      </c>
      <c r="H21" s="24">
        <v>-4.4436136438896723</v>
      </c>
      <c r="I21" s="22">
        <v>18.309573123813031</v>
      </c>
      <c r="J21" s="22">
        <v>78.869983374087312</v>
      </c>
      <c r="K21" s="23">
        <v>75.287450375501194</v>
      </c>
      <c r="L21" s="24">
        <v>16.660813951852546</v>
      </c>
      <c r="M21" s="22">
        <v>4.6766576456050517</v>
      </c>
      <c r="N21" s="22">
        <v>47.795886197658682</v>
      </c>
      <c r="O21" s="23">
        <v>116.86514454462049</v>
      </c>
      <c r="P21" s="24">
        <v>-14.162875343691361</v>
      </c>
      <c r="Q21" s="22">
        <v>43.556787636111011</v>
      </c>
      <c r="R21" s="22">
        <v>60.184644908736502</v>
      </c>
      <c r="S21" s="23">
        <v>131.68939022385095</v>
      </c>
      <c r="T21" s="24">
        <v>-29.007645370534114</v>
      </c>
      <c r="U21" s="22">
        <v>68.687602293982508</v>
      </c>
      <c r="V21" s="22">
        <v>69.143353277326824</v>
      </c>
      <c r="W21" s="23">
        <v>69.976822388122415</v>
      </c>
      <c r="X21" s="24">
        <v>-40.434766851467685</v>
      </c>
      <c r="Y21" s="22">
        <v>-21.709243201669747</v>
      </c>
      <c r="Z21" s="23">
        <v>14.149669128010324</v>
      </c>
    </row>
    <row r="22" spans="2:26" s="19" customFormat="1" x14ac:dyDescent="0.25">
      <c r="B22" s="25" t="s">
        <v>48</v>
      </c>
      <c r="C22" s="26" t="s">
        <v>64</v>
      </c>
      <c r="D22" s="16">
        <v>-289.22929226457887</v>
      </c>
      <c r="E22" s="16">
        <v>9.5111883219314457</v>
      </c>
      <c r="F22" s="16">
        <v>17.73333536291927</v>
      </c>
      <c r="G22" s="17">
        <v>8.2194304012056278</v>
      </c>
      <c r="H22" s="18">
        <v>10.673968457226758</v>
      </c>
      <c r="I22" s="16">
        <v>13.332991678253411</v>
      </c>
      <c r="J22" s="16">
        <v>12.458336398136789</v>
      </c>
      <c r="K22" s="17">
        <v>-6.3027365432087912</v>
      </c>
      <c r="L22" s="18">
        <v>11.812302420000094</v>
      </c>
      <c r="M22" s="16">
        <v>12.101911749999999</v>
      </c>
      <c r="N22" s="16">
        <v>11.639133369999854</v>
      </c>
      <c r="O22" s="17">
        <v>6.7539920900001107</v>
      </c>
      <c r="P22" s="18">
        <v>8.8874640000000227</v>
      </c>
      <c r="Q22" s="16">
        <v>12.770763999999986</v>
      </c>
      <c r="R22" s="16">
        <v>10.784847000000013</v>
      </c>
      <c r="S22" s="17">
        <v>10.624324000000001</v>
      </c>
      <c r="T22" s="18">
        <v>11.819459999999935</v>
      </c>
      <c r="U22" s="16">
        <v>14.090376999999989</v>
      </c>
      <c r="V22" s="16">
        <v>10.728602000000024</v>
      </c>
      <c r="W22" s="17">
        <v>10.742796999999996</v>
      </c>
      <c r="X22" s="18">
        <v>12.363289000000009</v>
      </c>
      <c r="Y22" s="16">
        <v>11.832647999999949</v>
      </c>
      <c r="Z22" s="17">
        <v>10.784746000000041</v>
      </c>
    </row>
    <row r="23" spans="2:26" s="19" customFormat="1" x14ac:dyDescent="0.25">
      <c r="B23" s="20" t="s">
        <v>49</v>
      </c>
      <c r="C23" s="21" t="s">
        <v>65</v>
      </c>
      <c r="D23" s="22">
        <v>0</v>
      </c>
      <c r="E23" s="22">
        <v>0</v>
      </c>
      <c r="F23" s="22">
        <v>0</v>
      </c>
      <c r="G23" s="23">
        <v>0</v>
      </c>
      <c r="H23" s="24">
        <v>0</v>
      </c>
      <c r="I23" s="22">
        <v>0</v>
      </c>
      <c r="J23" s="22">
        <v>0</v>
      </c>
      <c r="K23" s="23">
        <v>0</v>
      </c>
      <c r="L23" s="24">
        <v>0</v>
      </c>
      <c r="M23" s="22">
        <v>0</v>
      </c>
      <c r="N23" s="22">
        <v>0</v>
      </c>
      <c r="O23" s="23">
        <v>0</v>
      </c>
      <c r="P23" s="24">
        <v>0</v>
      </c>
      <c r="Q23" s="22">
        <v>0</v>
      </c>
      <c r="R23" s="22">
        <v>0</v>
      </c>
      <c r="S23" s="23">
        <v>0</v>
      </c>
      <c r="T23" s="24">
        <v>0</v>
      </c>
      <c r="U23" s="22">
        <v>0</v>
      </c>
      <c r="V23" s="22">
        <v>0</v>
      </c>
      <c r="W23" s="23">
        <v>0</v>
      </c>
      <c r="X23" s="24">
        <v>0</v>
      </c>
      <c r="Y23" s="22">
        <v>0</v>
      </c>
      <c r="Z23" s="23">
        <v>0</v>
      </c>
    </row>
    <row r="24" spans="2:26" s="19" customFormat="1" x14ac:dyDescent="0.25">
      <c r="B24" s="14" t="s">
        <v>50</v>
      </c>
      <c r="C24" s="15" t="s">
        <v>66</v>
      </c>
      <c r="D24" s="16">
        <v>0</v>
      </c>
      <c r="E24" s="16">
        <v>0</v>
      </c>
      <c r="F24" s="16">
        <v>0</v>
      </c>
      <c r="G24" s="17">
        <v>0</v>
      </c>
      <c r="H24" s="18">
        <v>0</v>
      </c>
      <c r="I24" s="16">
        <v>0</v>
      </c>
      <c r="J24" s="16">
        <v>0</v>
      </c>
      <c r="K24" s="17">
        <v>0</v>
      </c>
      <c r="L24" s="18">
        <v>0</v>
      </c>
      <c r="M24" s="16">
        <v>0</v>
      </c>
      <c r="N24" s="16">
        <v>0</v>
      </c>
      <c r="O24" s="17">
        <v>0</v>
      </c>
      <c r="P24" s="18">
        <v>0</v>
      </c>
      <c r="Q24" s="16">
        <v>0</v>
      </c>
      <c r="R24" s="16">
        <v>0</v>
      </c>
      <c r="S24" s="17">
        <v>0</v>
      </c>
      <c r="T24" s="18">
        <v>0</v>
      </c>
      <c r="U24" s="16">
        <v>0</v>
      </c>
      <c r="V24" s="16">
        <v>0</v>
      </c>
      <c r="W24" s="17">
        <v>0</v>
      </c>
      <c r="X24" s="18">
        <v>0</v>
      </c>
      <c r="Y24" s="16">
        <v>0</v>
      </c>
      <c r="Z24" s="17">
        <v>0</v>
      </c>
    </row>
    <row r="25" spans="2:26" s="19" customFormat="1" x14ac:dyDescent="0.25">
      <c r="B25" s="30" t="s">
        <v>51</v>
      </c>
      <c r="C25" s="31" t="s">
        <v>67</v>
      </c>
      <c r="D25" s="22">
        <f t="shared" ref="D25:U25" si="18">+D26+D27</f>
        <v>-31.512616802935057</v>
      </c>
      <c r="E25" s="22">
        <f t="shared" si="18"/>
        <v>40.835607190248325</v>
      </c>
      <c r="F25" s="22">
        <f t="shared" si="18"/>
        <v>114.75632768376104</v>
      </c>
      <c r="G25" s="23">
        <f t="shared" si="18"/>
        <v>127.0009088896158</v>
      </c>
      <c r="H25" s="24">
        <f t="shared" si="18"/>
        <v>265.02513417086016</v>
      </c>
      <c r="I25" s="22">
        <f t="shared" si="18"/>
        <v>517.48911049041169</v>
      </c>
      <c r="J25" s="22">
        <f t="shared" si="18"/>
        <v>298.84049892774493</v>
      </c>
      <c r="K25" s="23">
        <f t="shared" si="18"/>
        <v>547.37524757280721</v>
      </c>
      <c r="L25" s="24">
        <f t="shared" si="18"/>
        <v>40.481569160773333</v>
      </c>
      <c r="M25" s="22">
        <f t="shared" si="18"/>
        <v>-32.372008779884922</v>
      </c>
      <c r="N25" s="22">
        <f t="shared" si="18"/>
        <v>229.13929542968327</v>
      </c>
      <c r="O25" s="23">
        <f t="shared" si="18"/>
        <v>-46.510741169314699</v>
      </c>
      <c r="P25" s="24">
        <f t="shared" si="18"/>
        <v>134.61572929647056</v>
      </c>
      <c r="Q25" s="22">
        <f t="shared" si="18"/>
        <v>163.85992158254277</v>
      </c>
      <c r="R25" s="22">
        <f t="shared" si="18"/>
        <v>-70.804869219454076</v>
      </c>
      <c r="S25" s="23">
        <f t="shared" si="18"/>
        <v>583.10694382511565</v>
      </c>
      <c r="T25" s="24">
        <f t="shared" si="18"/>
        <v>-62.490907903210456</v>
      </c>
      <c r="U25" s="22">
        <f t="shared" si="18"/>
        <v>1034.6277203576919</v>
      </c>
      <c r="V25" s="22">
        <f t="shared" ref="V25:W25" si="19">+V26+V27</f>
        <v>-926.43515846512798</v>
      </c>
      <c r="W25" s="23">
        <f t="shared" si="19"/>
        <v>98.231996538052485</v>
      </c>
      <c r="X25" s="24">
        <f t="shared" ref="X25:Z25" si="20">+X26+X27</f>
        <v>528.80590160026907</v>
      </c>
      <c r="Y25" s="22">
        <f t="shared" si="20"/>
        <v>589.12875866106617</v>
      </c>
      <c r="Z25" s="23">
        <f t="shared" si="20"/>
        <v>-338.2765170648334</v>
      </c>
    </row>
    <row r="26" spans="2:26" s="19" customFormat="1" x14ac:dyDescent="0.25">
      <c r="B26" s="25" t="s">
        <v>52</v>
      </c>
      <c r="C26" s="19" t="s">
        <v>68</v>
      </c>
      <c r="D26" s="16">
        <v>-12.22719018286527</v>
      </c>
      <c r="E26" s="16">
        <v>1.9114480941569507</v>
      </c>
      <c r="F26" s="16">
        <v>25.919983868215176</v>
      </c>
      <c r="G26" s="17">
        <v>7.3511442768525512</v>
      </c>
      <c r="H26" s="18">
        <v>-9.3745630827142143</v>
      </c>
      <c r="I26" s="16">
        <v>32.595256734191061</v>
      </c>
      <c r="J26" s="16">
        <v>-23.053158433838796</v>
      </c>
      <c r="K26" s="17">
        <v>146.16260446855532</v>
      </c>
      <c r="L26" s="18">
        <v>-34.301267895097496</v>
      </c>
      <c r="M26" s="16">
        <v>26.988262633998406</v>
      </c>
      <c r="N26" s="16">
        <v>30.235933094485844</v>
      </c>
      <c r="O26" s="17">
        <v>-26.684182271464653</v>
      </c>
      <c r="P26" s="18">
        <v>25.436362690052732</v>
      </c>
      <c r="Q26" s="16">
        <v>-11.134804202457737</v>
      </c>
      <c r="R26" s="16">
        <v>-125.54359776243642</v>
      </c>
      <c r="S26" s="17">
        <v>140.86237805363183</v>
      </c>
      <c r="T26" s="18">
        <v>-16.312270124934543</v>
      </c>
      <c r="U26" s="16">
        <v>2.9379556088428171</v>
      </c>
      <c r="V26" s="16">
        <v>-114.48738991515954</v>
      </c>
      <c r="W26" s="17">
        <v>-0.56065387062028749</v>
      </c>
      <c r="X26" s="18">
        <v>1.5012891504381973</v>
      </c>
      <c r="Y26" s="16">
        <v>-6.7234841612642251</v>
      </c>
      <c r="Z26" s="17">
        <v>18.57318840400135</v>
      </c>
    </row>
    <row r="27" spans="2:26" s="19" customFormat="1" x14ac:dyDescent="0.25">
      <c r="B27" s="35" t="s">
        <v>53</v>
      </c>
      <c r="C27" s="36" t="s">
        <v>69</v>
      </c>
      <c r="D27" s="37">
        <v>-19.285426620069785</v>
      </c>
      <c r="E27" s="37">
        <v>38.924159096091373</v>
      </c>
      <c r="F27" s="37">
        <v>88.83634381554586</v>
      </c>
      <c r="G27" s="38">
        <v>119.64976461276325</v>
      </c>
      <c r="H27" s="39">
        <v>274.39969725357435</v>
      </c>
      <c r="I27" s="37">
        <v>484.89385375622061</v>
      </c>
      <c r="J27" s="37">
        <v>321.89365736158373</v>
      </c>
      <c r="K27" s="38">
        <v>401.21264310425192</v>
      </c>
      <c r="L27" s="39">
        <v>74.782837055870829</v>
      </c>
      <c r="M27" s="37">
        <v>-59.360271413883325</v>
      </c>
      <c r="N27" s="37">
        <v>198.90336233519741</v>
      </c>
      <c r="O27" s="38">
        <v>-19.826558897850049</v>
      </c>
      <c r="P27" s="39">
        <v>109.17936660641783</v>
      </c>
      <c r="Q27" s="37">
        <v>174.9947257850005</v>
      </c>
      <c r="R27" s="37">
        <v>54.738728542982344</v>
      </c>
      <c r="S27" s="38">
        <v>442.24456577148385</v>
      </c>
      <c r="T27" s="39">
        <v>-46.178637778275913</v>
      </c>
      <c r="U27" s="37">
        <v>1031.689764748849</v>
      </c>
      <c r="V27" s="37">
        <v>-811.94776854996849</v>
      </c>
      <c r="W27" s="38">
        <v>98.79265040867277</v>
      </c>
      <c r="X27" s="39">
        <v>527.30461244983087</v>
      </c>
      <c r="Y27" s="37">
        <v>595.85224282233037</v>
      </c>
      <c r="Z27" s="38">
        <v>-356.84970546883477</v>
      </c>
    </row>
    <row r="28" spans="2:26" s="19" customFormat="1" ht="11.25" customHeight="1" x14ac:dyDescent="0.25">
      <c r="B28" s="40"/>
      <c r="D28" s="27"/>
      <c r="E28" s="27"/>
      <c r="F28" s="27"/>
      <c r="G28" s="28"/>
      <c r="H28" s="29"/>
      <c r="I28" s="27"/>
      <c r="J28" s="27"/>
      <c r="K28" s="28"/>
      <c r="L28" s="29"/>
      <c r="M28" s="27"/>
      <c r="N28" s="27"/>
      <c r="O28" s="28"/>
      <c r="P28" s="29"/>
      <c r="Q28" s="27"/>
      <c r="R28" s="27"/>
      <c r="S28" s="28"/>
      <c r="T28" s="29"/>
      <c r="U28" s="27"/>
      <c r="V28" s="27"/>
      <c r="W28" s="28"/>
      <c r="X28" s="29"/>
      <c r="Y28" s="27"/>
      <c r="Z28" s="28"/>
    </row>
    <row r="29" spans="2:26" s="13" customFormat="1" ht="15" customHeight="1" x14ac:dyDescent="0.25">
      <c r="B29" s="60" t="s">
        <v>20</v>
      </c>
      <c r="C29" s="61"/>
      <c r="D29" s="10">
        <f t="shared" ref="D29:U29" si="21">D30+D33+D37+D40+D43+D44+D48+D49</f>
        <v>828.65459908474497</v>
      </c>
      <c r="E29" s="10">
        <f t="shared" si="21"/>
        <v>236.97093462352686</v>
      </c>
      <c r="F29" s="10">
        <f t="shared" si="21"/>
        <v>1134.7244862823977</v>
      </c>
      <c r="G29" s="11">
        <f t="shared" si="21"/>
        <v>411.55829538322598</v>
      </c>
      <c r="H29" s="12">
        <f t="shared" si="21"/>
        <v>1316.5741637153035</v>
      </c>
      <c r="I29" s="10">
        <f t="shared" si="21"/>
        <v>2465.6256027204599</v>
      </c>
      <c r="J29" s="10">
        <f t="shared" si="21"/>
        <v>3042.8514547730106</v>
      </c>
      <c r="K29" s="11">
        <f t="shared" si="21"/>
        <v>1906.8110060295569</v>
      </c>
      <c r="L29" s="12">
        <f t="shared" si="21"/>
        <v>1737.0472524925481</v>
      </c>
      <c r="M29" s="10">
        <f t="shared" si="21"/>
        <v>1468.296913379487</v>
      </c>
      <c r="N29" s="10">
        <f t="shared" si="21"/>
        <v>223.3864349050659</v>
      </c>
      <c r="O29" s="11">
        <f t="shared" si="21"/>
        <v>-783.50812324970252</v>
      </c>
      <c r="P29" s="12">
        <f t="shared" si="21"/>
        <v>-305.2341337835162</v>
      </c>
      <c r="Q29" s="10">
        <f t="shared" si="21"/>
        <v>617.46939590239845</v>
      </c>
      <c r="R29" s="10">
        <f t="shared" si="21"/>
        <v>883.03423492981005</v>
      </c>
      <c r="S29" s="11">
        <f t="shared" si="21"/>
        <v>29.011270863962729</v>
      </c>
      <c r="T29" s="12">
        <f t="shared" si="21"/>
        <v>1146.8711215283201</v>
      </c>
      <c r="U29" s="10">
        <f t="shared" si="21"/>
        <v>2096.9616892288132</v>
      </c>
      <c r="V29" s="10">
        <f t="shared" ref="V29" si="22">V30+V33+V37+V40+V43+V44+V48+V49</f>
        <v>3241.3676963151024</v>
      </c>
      <c r="W29" s="11">
        <f>W30+W33+W37+W40+W43+W44+W48+W49</f>
        <v>3283.7981930074247</v>
      </c>
      <c r="X29" s="12">
        <f t="shared" ref="X29:Z29" si="23">X30+X33+X37+X40+X43+X44+X48+X49</f>
        <v>4076.0484514679001</v>
      </c>
      <c r="Y29" s="10">
        <f t="shared" si="23"/>
        <v>3940.7347987953431</v>
      </c>
      <c r="Z29" s="11">
        <f t="shared" si="23"/>
        <v>4035.2080552267144</v>
      </c>
    </row>
    <row r="30" spans="2:26" s="19" customFormat="1" x14ac:dyDescent="0.25">
      <c r="B30" s="14" t="s">
        <v>21</v>
      </c>
      <c r="C30" s="15" t="s">
        <v>32</v>
      </c>
      <c r="D30" s="16">
        <f t="shared" ref="D30:U30" si="24">+D31+D32</f>
        <v>0</v>
      </c>
      <c r="E30" s="16">
        <f t="shared" si="24"/>
        <v>0</v>
      </c>
      <c r="F30" s="16">
        <f t="shared" si="24"/>
        <v>0</v>
      </c>
      <c r="G30" s="17">
        <f t="shared" si="24"/>
        <v>0</v>
      </c>
      <c r="H30" s="18">
        <f t="shared" si="24"/>
        <v>0</v>
      </c>
      <c r="I30" s="16">
        <f t="shared" si="24"/>
        <v>0</v>
      </c>
      <c r="J30" s="16">
        <f t="shared" si="24"/>
        <v>0</v>
      </c>
      <c r="K30" s="17">
        <f t="shared" si="24"/>
        <v>0</v>
      </c>
      <c r="L30" s="18">
        <f t="shared" si="24"/>
        <v>0</v>
      </c>
      <c r="M30" s="16">
        <f t="shared" si="24"/>
        <v>0</v>
      </c>
      <c r="N30" s="16">
        <f t="shared" si="24"/>
        <v>0</v>
      </c>
      <c r="O30" s="17">
        <f t="shared" si="24"/>
        <v>0</v>
      </c>
      <c r="P30" s="18">
        <f t="shared" si="24"/>
        <v>0</v>
      </c>
      <c r="Q30" s="16">
        <f t="shared" si="24"/>
        <v>0</v>
      </c>
      <c r="R30" s="16">
        <f t="shared" si="24"/>
        <v>0</v>
      </c>
      <c r="S30" s="17">
        <f t="shared" si="24"/>
        <v>0</v>
      </c>
      <c r="T30" s="18">
        <f t="shared" si="24"/>
        <v>0</v>
      </c>
      <c r="U30" s="16">
        <f t="shared" si="24"/>
        <v>0</v>
      </c>
      <c r="V30" s="16">
        <f t="shared" ref="V30:W30" si="25">+V31+V32</f>
        <v>0</v>
      </c>
      <c r="W30" s="17">
        <f t="shared" si="25"/>
        <v>0</v>
      </c>
      <c r="X30" s="18">
        <f t="shared" ref="X30:Z30" si="26">+X31+X32</f>
        <v>0</v>
      </c>
      <c r="Y30" s="16">
        <f t="shared" si="26"/>
        <v>0</v>
      </c>
      <c r="Z30" s="17">
        <f t="shared" si="26"/>
        <v>0</v>
      </c>
    </row>
    <row r="31" spans="2:26" s="19" customFormat="1" x14ac:dyDescent="0.25">
      <c r="B31" s="20" t="s">
        <v>72</v>
      </c>
      <c r="C31" s="21" t="s">
        <v>54</v>
      </c>
      <c r="D31" s="22">
        <v>0</v>
      </c>
      <c r="E31" s="22">
        <v>0</v>
      </c>
      <c r="F31" s="22">
        <v>0</v>
      </c>
      <c r="G31" s="23">
        <v>0</v>
      </c>
      <c r="H31" s="24">
        <v>0</v>
      </c>
      <c r="I31" s="22">
        <v>0</v>
      </c>
      <c r="J31" s="22">
        <v>0</v>
      </c>
      <c r="K31" s="23">
        <v>0</v>
      </c>
      <c r="L31" s="24">
        <v>0</v>
      </c>
      <c r="M31" s="22">
        <v>0</v>
      </c>
      <c r="N31" s="22">
        <v>0</v>
      </c>
      <c r="O31" s="23">
        <v>0</v>
      </c>
      <c r="P31" s="24">
        <v>0</v>
      </c>
      <c r="Q31" s="22">
        <v>0</v>
      </c>
      <c r="R31" s="22">
        <v>0</v>
      </c>
      <c r="S31" s="23">
        <v>0</v>
      </c>
      <c r="T31" s="24">
        <v>0</v>
      </c>
      <c r="U31" s="22">
        <v>0</v>
      </c>
      <c r="V31" s="22">
        <v>0</v>
      </c>
      <c r="W31" s="23">
        <v>0</v>
      </c>
      <c r="X31" s="24">
        <v>0</v>
      </c>
      <c r="Y31" s="22">
        <v>0</v>
      </c>
      <c r="Z31" s="23">
        <v>0</v>
      </c>
    </row>
    <row r="32" spans="2:26" s="19" customFormat="1" x14ac:dyDescent="0.25">
      <c r="B32" s="25" t="s">
        <v>73</v>
      </c>
      <c r="C32" s="26" t="s">
        <v>22</v>
      </c>
      <c r="D32" s="27">
        <v>0</v>
      </c>
      <c r="E32" s="27">
        <v>0</v>
      </c>
      <c r="F32" s="27">
        <v>0</v>
      </c>
      <c r="G32" s="28">
        <v>0</v>
      </c>
      <c r="H32" s="29">
        <v>0</v>
      </c>
      <c r="I32" s="27">
        <v>0</v>
      </c>
      <c r="J32" s="27">
        <v>0</v>
      </c>
      <c r="K32" s="28">
        <v>0</v>
      </c>
      <c r="L32" s="29">
        <v>0</v>
      </c>
      <c r="M32" s="27">
        <v>0</v>
      </c>
      <c r="N32" s="27">
        <v>0</v>
      </c>
      <c r="O32" s="28">
        <v>0</v>
      </c>
      <c r="P32" s="29">
        <v>0</v>
      </c>
      <c r="Q32" s="27">
        <v>0</v>
      </c>
      <c r="R32" s="27">
        <v>0</v>
      </c>
      <c r="S32" s="28">
        <v>0</v>
      </c>
      <c r="T32" s="29">
        <v>0</v>
      </c>
      <c r="U32" s="27">
        <v>0</v>
      </c>
      <c r="V32" s="27">
        <v>0</v>
      </c>
      <c r="W32" s="28">
        <v>0</v>
      </c>
      <c r="X32" s="29">
        <v>0</v>
      </c>
      <c r="Y32" s="27">
        <v>0</v>
      </c>
      <c r="Z32" s="28">
        <v>0</v>
      </c>
    </row>
    <row r="33" spans="2:26" s="19" customFormat="1" x14ac:dyDescent="0.25">
      <c r="B33" s="30" t="s">
        <v>23</v>
      </c>
      <c r="C33" s="31" t="s">
        <v>55</v>
      </c>
      <c r="D33" s="32">
        <f t="shared" ref="D33:U33" si="27">+D34+D35+D36</f>
        <v>0</v>
      </c>
      <c r="E33" s="32">
        <f t="shared" si="27"/>
        <v>0</v>
      </c>
      <c r="F33" s="32">
        <f t="shared" si="27"/>
        <v>0</v>
      </c>
      <c r="G33" s="33">
        <f t="shared" si="27"/>
        <v>0</v>
      </c>
      <c r="H33" s="34">
        <f t="shared" si="27"/>
        <v>0</v>
      </c>
      <c r="I33" s="32">
        <f t="shared" si="27"/>
        <v>0</v>
      </c>
      <c r="J33" s="32">
        <f t="shared" si="27"/>
        <v>0</v>
      </c>
      <c r="K33" s="33">
        <f t="shared" si="27"/>
        <v>0</v>
      </c>
      <c r="L33" s="34">
        <f t="shared" si="27"/>
        <v>0</v>
      </c>
      <c r="M33" s="32">
        <f t="shared" si="27"/>
        <v>0</v>
      </c>
      <c r="N33" s="32">
        <f t="shared" si="27"/>
        <v>0</v>
      </c>
      <c r="O33" s="33">
        <f t="shared" si="27"/>
        <v>0</v>
      </c>
      <c r="P33" s="34">
        <f t="shared" si="27"/>
        <v>0</v>
      </c>
      <c r="Q33" s="32">
        <f t="shared" si="27"/>
        <v>0</v>
      </c>
      <c r="R33" s="32">
        <f t="shared" si="27"/>
        <v>0</v>
      </c>
      <c r="S33" s="33">
        <f t="shared" si="27"/>
        <v>0</v>
      </c>
      <c r="T33" s="34">
        <f t="shared" si="27"/>
        <v>0</v>
      </c>
      <c r="U33" s="32">
        <f t="shared" si="27"/>
        <v>0</v>
      </c>
      <c r="V33" s="32">
        <f t="shared" ref="V33:W33" si="28">+V34+V35+V36</f>
        <v>0</v>
      </c>
      <c r="W33" s="33">
        <f t="shared" si="28"/>
        <v>0</v>
      </c>
      <c r="X33" s="34">
        <f t="shared" ref="X33:Z33" si="29">+X34+X35+X36</f>
        <v>0</v>
      </c>
      <c r="Y33" s="32">
        <f t="shared" si="29"/>
        <v>0</v>
      </c>
      <c r="Z33" s="33">
        <f t="shared" si="29"/>
        <v>0</v>
      </c>
    </row>
    <row r="34" spans="2:26" s="19" customFormat="1" x14ac:dyDescent="0.25">
      <c r="B34" s="25" t="s">
        <v>74</v>
      </c>
      <c r="C34" s="26" t="s">
        <v>24</v>
      </c>
      <c r="D34" s="16">
        <v>0</v>
      </c>
      <c r="E34" s="16">
        <v>0</v>
      </c>
      <c r="F34" s="16">
        <v>0</v>
      </c>
      <c r="G34" s="17">
        <v>0</v>
      </c>
      <c r="H34" s="18">
        <v>0</v>
      </c>
      <c r="I34" s="16">
        <v>0</v>
      </c>
      <c r="J34" s="16">
        <v>0</v>
      </c>
      <c r="K34" s="17">
        <v>0</v>
      </c>
      <c r="L34" s="18">
        <v>0</v>
      </c>
      <c r="M34" s="16">
        <v>0</v>
      </c>
      <c r="N34" s="16">
        <v>0</v>
      </c>
      <c r="O34" s="17">
        <v>0</v>
      </c>
      <c r="P34" s="18">
        <v>0</v>
      </c>
      <c r="Q34" s="16">
        <v>0</v>
      </c>
      <c r="R34" s="16">
        <v>0</v>
      </c>
      <c r="S34" s="17">
        <v>0</v>
      </c>
      <c r="T34" s="18">
        <v>0</v>
      </c>
      <c r="U34" s="16">
        <v>0</v>
      </c>
      <c r="V34" s="16">
        <v>0</v>
      </c>
      <c r="W34" s="17">
        <v>0</v>
      </c>
      <c r="X34" s="18">
        <v>0</v>
      </c>
      <c r="Y34" s="16">
        <v>0</v>
      </c>
      <c r="Z34" s="17">
        <v>0</v>
      </c>
    </row>
    <row r="35" spans="2:26" s="19" customFormat="1" x14ac:dyDescent="0.25">
      <c r="B35" s="20" t="s">
        <v>75</v>
      </c>
      <c r="C35" s="21" t="s">
        <v>56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3">
        <v>0</v>
      </c>
      <c r="L35" s="24">
        <v>0</v>
      </c>
      <c r="M35" s="22">
        <v>0</v>
      </c>
      <c r="N35" s="22">
        <v>0</v>
      </c>
      <c r="O35" s="23">
        <v>0</v>
      </c>
      <c r="P35" s="24">
        <v>0</v>
      </c>
      <c r="Q35" s="22">
        <v>0</v>
      </c>
      <c r="R35" s="22">
        <v>0</v>
      </c>
      <c r="S35" s="23">
        <v>0</v>
      </c>
      <c r="T35" s="24">
        <v>0</v>
      </c>
      <c r="U35" s="22">
        <v>0</v>
      </c>
      <c r="V35" s="22">
        <v>0</v>
      </c>
      <c r="W35" s="23">
        <v>0</v>
      </c>
      <c r="X35" s="24">
        <v>0</v>
      </c>
      <c r="Y35" s="22">
        <v>0</v>
      </c>
      <c r="Z35" s="23">
        <v>0</v>
      </c>
    </row>
    <row r="36" spans="2:26" s="19" customFormat="1" x14ac:dyDescent="0.25">
      <c r="B36" s="14" t="s">
        <v>76</v>
      </c>
      <c r="C36" s="26" t="s">
        <v>57</v>
      </c>
      <c r="D36" s="16">
        <v>0</v>
      </c>
      <c r="E36" s="16">
        <v>0</v>
      </c>
      <c r="F36" s="16">
        <v>0</v>
      </c>
      <c r="G36" s="17">
        <v>0</v>
      </c>
      <c r="H36" s="18">
        <v>0</v>
      </c>
      <c r="I36" s="16">
        <v>0</v>
      </c>
      <c r="J36" s="16">
        <v>0</v>
      </c>
      <c r="K36" s="17">
        <v>0</v>
      </c>
      <c r="L36" s="18">
        <v>0</v>
      </c>
      <c r="M36" s="16">
        <v>0</v>
      </c>
      <c r="N36" s="16">
        <v>0</v>
      </c>
      <c r="O36" s="17">
        <v>0</v>
      </c>
      <c r="P36" s="18">
        <v>0</v>
      </c>
      <c r="Q36" s="16">
        <v>0</v>
      </c>
      <c r="R36" s="16">
        <v>0</v>
      </c>
      <c r="S36" s="17">
        <v>0</v>
      </c>
      <c r="T36" s="18">
        <v>0</v>
      </c>
      <c r="U36" s="16">
        <v>0</v>
      </c>
      <c r="V36" s="16">
        <v>0</v>
      </c>
      <c r="W36" s="17">
        <v>0</v>
      </c>
      <c r="X36" s="18">
        <v>0</v>
      </c>
      <c r="Y36" s="16">
        <v>0</v>
      </c>
      <c r="Z36" s="17">
        <v>0</v>
      </c>
    </row>
    <row r="37" spans="2:26" s="19" customFormat="1" x14ac:dyDescent="0.25">
      <c r="B37" s="20" t="s">
        <v>25</v>
      </c>
      <c r="C37" s="31" t="s">
        <v>58</v>
      </c>
      <c r="D37" s="22">
        <f t="shared" ref="D37:U37" si="30">+D38+D39</f>
        <v>0</v>
      </c>
      <c r="E37" s="22">
        <f t="shared" si="30"/>
        <v>0</v>
      </c>
      <c r="F37" s="22">
        <f t="shared" si="30"/>
        <v>0</v>
      </c>
      <c r="G37" s="23">
        <f t="shared" si="30"/>
        <v>0</v>
      </c>
      <c r="H37" s="24">
        <f t="shared" si="30"/>
        <v>0</v>
      </c>
      <c r="I37" s="22">
        <f t="shared" si="30"/>
        <v>0</v>
      </c>
      <c r="J37" s="22">
        <f t="shared" si="30"/>
        <v>0</v>
      </c>
      <c r="K37" s="23">
        <f t="shared" si="30"/>
        <v>0</v>
      </c>
      <c r="L37" s="24">
        <f t="shared" si="30"/>
        <v>0</v>
      </c>
      <c r="M37" s="22">
        <f t="shared" si="30"/>
        <v>0</v>
      </c>
      <c r="N37" s="22">
        <f t="shared" si="30"/>
        <v>0</v>
      </c>
      <c r="O37" s="23">
        <f t="shared" si="30"/>
        <v>0</v>
      </c>
      <c r="P37" s="24">
        <f t="shared" si="30"/>
        <v>0</v>
      </c>
      <c r="Q37" s="22">
        <f t="shared" si="30"/>
        <v>0</v>
      </c>
      <c r="R37" s="22">
        <f t="shared" si="30"/>
        <v>0</v>
      </c>
      <c r="S37" s="23">
        <f t="shared" si="30"/>
        <v>0</v>
      </c>
      <c r="T37" s="24">
        <f t="shared" si="30"/>
        <v>0</v>
      </c>
      <c r="U37" s="22">
        <f t="shared" si="30"/>
        <v>0</v>
      </c>
      <c r="V37" s="22">
        <f t="shared" ref="V37:W37" si="31">+V38+V39</f>
        <v>0</v>
      </c>
      <c r="W37" s="23">
        <f t="shared" si="31"/>
        <v>0</v>
      </c>
      <c r="X37" s="24">
        <f t="shared" ref="X37:Z37" si="32">+X38+X39</f>
        <v>0</v>
      </c>
      <c r="Y37" s="22">
        <f t="shared" si="32"/>
        <v>0</v>
      </c>
      <c r="Z37" s="23">
        <f t="shared" si="32"/>
        <v>0</v>
      </c>
    </row>
    <row r="38" spans="2:26" s="19" customFormat="1" x14ac:dyDescent="0.25">
      <c r="B38" s="14" t="s">
        <v>77</v>
      </c>
      <c r="C38" s="26" t="s">
        <v>59</v>
      </c>
      <c r="D38" s="16">
        <v>0</v>
      </c>
      <c r="E38" s="16">
        <v>0</v>
      </c>
      <c r="F38" s="16">
        <v>0</v>
      </c>
      <c r="G38" s="17">
        <v>0</v>
      </c>
      <c r="H38" s="18">
        <v>0</v>
      </c>
      <c r="I38" s="16">
        <v>0</v>
      </c>
      <c r="J38" s="16">
        <v>0</v>
      </c>
      <c r="K38" s="17">
        <v>0</v>
      </c>
      <c r="L38" s="18">
        <v>0</v>
      </c>
      <c r="M38" s="16">
        <v>0</v>
      </c>
      <c r="N38" s="16">
        <v>0</v>
      </c>
      <c r="O38" s="17">
        <v>0</v>
      </c>
      <c r="P38" s="18">
        <v>0</v>
      </c>
      <c r="Q38" s="16">
        <v>0</v>
      </c>
      <c r="R38" s="16">
        <v>0</v>
      </c>
      <c r="S38" s="17">
        <v>0</v>
      </c>
      <c r="T38" s="18">
        <v>0</v>
      </c>
      <c r="U38" s="16">
        <v>0</v>
      </c>
      <c r="V38" s="16">
        <v>0</v>
      </c>
      <c r="W38" s="17">
        <v>0</v>
      </c>
      <c r="X38" s="18">
        <v>0</v>
      </c>
      <c r="Y38" s="16">
        <v>0</v>
      </c>
      <c r="Z38" s="17">
        <v>0</v>
      </c>
    </row>
    <row r="39" spans="2:26" s="19" customFormat="1" x14ac:dyDescent="0.25">
      <c r="B39" s="20" t="s">
        <v>78</v>
      </c>
      <c r="C39" s="21" t="s">
        <v>60</v>
      </c>
      <c r="D39" s="22">
        <v>0</v>
      </c>
      <c r="E39" s="22">
        <v>0</v>
      </c>
      <c r="F39" s="22">
        <v>0</v>
      </c>
      <c r="G39" s="23">
        <v>0</v>
      </c>
      <c r="H39" s="24">
        <v>0</v>
      </c>
      <c r="I39" s="22">
        <v>0</v>
      </c>
      <c r="J39" s="22">
        <v>0</v>
      </c>
      <c r="K39" s="23">
        <v>0</v>
      </c>
      <c r="L39" s="24">
        <v>0</v>
      </c>
      <c r="M39" s="22">
        <v>0</v>
      </c>
      <c r="N39" s="22">
        <v>0</v>
      </c>
      <c r="O39" s="23">
        <v>0</v>
      </c>
      <c r="P39" s="24">
        <v>0</v>
      </c>
      <c r="Q39" s="22">
        <v>0</v>
      </c>
      <c r="R39" s="22">
        <v>0</v>
      </c>
      <c r="S39" s="23">
        <v>0</v>
      </c>
      <c r="T39" s="24">
        <v>0</v>
      </c>
      <c r="U39" s="22">
        <v>0</v>
      </c>
      <c r="V39" s="22">
        <v>0</v>
      </c>
      <c r="W39" s="23">
        <v>0</v>
      </c>
      <c r="X39" s="24">
        <v>0</v>
      </c>
      <c r="Y39" s="22">
        <v>0</v>
      </c>
      <c r="Z39" s="23">
        <v>0</v>
      </c>
    </row>
    <row r="40" spans="2:26" s="19" customFormat="1" x14ac:dyDescent="0.25">
      <c r="B40" s="14" t="s">
        <v>26</v>
      </c>
      <c r="C40" s="15" t="s">
        <v>27</v>
      </c>
      <c r="D40" s="16">
        <f t="shared" ref="D40:U40" si="33">+D41+D42</f>
        <v>859.71950421590054</v>
      </c>
      <c r="E40" s="16">
        <f t="shared" si="33"/>
        <v>-25.632506593046429</v>
      </c>
      <c r="F40" s="16">
        <f t="shared" si="33"/>
        <v>1143.6530734236421</v>
      </c>
      <c r="G40" s="17">
        <f t="shared" si="33"/>
        <v>349.47323569321202</v>
      </c>
      <c r="H40" s="18">
        <f t="shared" si="33"/>
        <v>1171.6612701073989</v>
      </c>
      <c r="I40" s="16">
        <f t="shared" si="33"/>
        <v>2506.7787048438736</v>
      </c>
      <c r="J40" s="16">
        <f t="shared" si="33"/>
        <v>3054.6824947810478</v>
      </c>
      <c r="K40" s="17">
        <f t="shared" si="33"/>
        <v>1761.1873090489853</v>
      </c>
      <c r="L40" s="18">
        <f t="shared" si="33"/>
        <v>1245.2948004908076</v>
      </c>
      <c r="M40" s="16">
        <f t="shared" si="33"/>
        <v>1500.8382473103002</v>
      </c>
      <c r="N40" s="16">
        <f t="shared" si="33"/>
        <v>171.93157228595041</v>
      </c>
      <c r="O40" s="17">
        <f t="shared" si="33"/>
        <v>-928.3552761832027</v>
      </c>
      <c r="P40" s="18">
        <f t="shared" si="33"/>
        <v>-462.94974799373904</v>
      </c>
      <c r="Q40" s="16">
        <f t="shared" si="33"/>
        <v>592.39360940512995</v>
      </c>
      <c r="R40" s="16">
        <f t="shared" si="33"/>
        <v>1168.8072404353541</v>
      </c>
      <c r="S40" s="17">
        <f t="shared" si="33"/>
        <v>70.113125413016462</v>
      </c>
      <c r="T40" s="18">
        <f t="shared" si="33"/>
        <v>922.87493555307333</v>
      </c>
      <c r="U40" s="16">
        <f t="shared" si="33"/>
        <v>2232.3324154811498</v>
      </c>
      <c r="V40" s="16">
        <f t="shared" ref="V40:W40" si="34">+V41+V42</f>
        <v>3419.4640270362561</v>
      </c>
      <c r="W40" s="17">
        <f t="shared" si="34"/>
        <v>3374.1151601983292</v>
      </c>
      <c r="X40" s="18">
        <f t="shared" ref="X40:Z40" si="35">+X41+X42</f>
        <v>3153.3004686001286</v>
      </c>
      <c r="Y40" s="16">
        <f t="shared" si="35"/>
        <v>3987.0957988089854</v>
      </c>
      <c r="Z40" s="17">
        <f t="shared" si="35"/>
        <v>4067.5354662661316</v>
      </c>
    </row>
    <row r="41" spans="2:26" s="19" customFormat="1" x14ac:dyDescent="0.25">
      <c r="B41" s="20" t="s">
        <v>79</v>
      </c>
      <c r="C41" s="21" t="s">
        <v>59</v>
      </c>
      <c r="D41" s="22">
        <v>286.49276286288955</v>
      </c>
      <c r="E41" s="22">
        <v>-237.85489637524702</v>
      </c>
      <c r="F41" s="22">
        <v>183.23168893686125</v>
      </c>
      <c r="G41" s="23">
        <v>-239.99185675254174</v>
      </c>
      <c r="H41" s="24">
        <v>239.70430117914603</v>
      </c>
      <c r="I41" s="22">
        <v>488.26576849323862</v>
      </c>
      <c r="J41" s="22">
        <v>749.38448472572281</v>
      </c>
      <c r="K41" s="23">
        <v>297.25489817768755</v>
      </c>
      <c r="L41" s="24">
        <v>281.49537413188142</v>
      </c>
      <c r="M41" s="22">
        <v>611.74519476991384</v>
      </c>
      <c r="N41" s="22">
        <v>396.17518751167819</v>
      </c>
      <c r="O41" s="23">
        <v>-209.7357924959166</v>
      </c>
      <c r="P41" s="24">
        <v>60.404326439315838</v>
      </c>
      <c r="Q41" s="22">
        <v>-48.476945730653647</v>
      </c>
      <c r="R41" s="22">
        <v>-180.25165993442417</v>
      </c>
      <c r="S41" s="23">
        <v>-415.54790771584476</v>
      </c>
      <c r="T41" s="24">
        <v>-222.13330593676525</v>
      </c>
      <c r="U41" s="22">
        <v>120.89485708819865</v>
      </c>
      <c r="V41" s="22">
        <v>752.17017952545268</v>
      </c>
      <c r="W41" s="23">
        <v>357.44149341419939</v>
      </c>
      <c r="X41" s="24">
        <v>157.17349813168116</v>
      </c>
      <c r="Y41" s="22">
        <v>524.70849246059504</v>
      </c>
      <c r="Z41" s="23">
        <v>911.477296554296</v>
      </c>
    </row>
    <row r="42" spans="2:26" s="19" customFormat="1" x14ac:dyDescent="0.25">
      <c r="B42" s="14" t="s">
        <v>80</v>
      </c>
      <c r="C42" s="26" t="s">
        <v>60</v>
      </c>
      <c r="D42" s="16">
        <v>573.22674135301099</v>
      </c>
      <c r="E42" s="16">
        <v>212.22238978220059</v>
      </c>
      <c r="F42" s="16">
        <v>960.42138448678077</v>
      </c>
      <c r="G42" s="17">
        <v>589.46509244575373</v>
      </c>
      <c r="H42" s="18">
        <v>931.95696892825288</v>
      </c>
      <c r="I42" s="16">
        <v>2018.5129363506351</v>
      </c>
      <c r="J42" s="16">
        <v>2305.298010055325</v>
      </c>
      <c r="K42" s="17">
        <v>1463.9324108712976</v>
      </c>
      <c r="L42" s="18">
        <v>963.7994263589261</v>
      </c>
      <c r="M42" s="16">
        <v>889.09305254038622</v>
      </c>
      <c r="N42" s="16">
        <v>-224.24361522572778</v>
      </c>
      <c r="O42" s="17">
        <v>-718.61948368728611</v>
      </c>
      <c r="P42" s="18">
        <v>-523.35407443305485</v>
      </c>
      <c r="Q42" s="16">
        <v>640.87055513578355</v>
      </c>
      <c r="R42" s="16">
        <v>1349.0589003697783</v>
      </c>
      <c r="S42" s="17">
        <v>485.66103312886122</v>
      </c>
      <c r="T42" s="18">
        <v>1145.0082414898386</v>
      </c>
      <c r="U42" s="16">
        <v>2111.4375583929514</v>
      </c>
      <c r="V42" s="16">
        <v>2667.2938475108035</v>
      </c>
      <c r="W42" s="17">
        <v>3016.6736667841296</v>
      </c>
      <c r="X42" s="18">
        <v>2996.1269704684473</v>
      </c>
      <c r="Y42" s="16">
        <v>3462.3873063483902</v>
      </c>
      <c r="Z42" s="17">
        <v>3156.0581697118355</v>
      </c>
    </row>
    <row r="43" spans="2:26" s="19" customFormat="1" x14ac:dyDescent="0.25">
      <c r="B43" s="30" t="s">
        <v>28</v>
      </c>
      <c r="C43" s="21" t="s">
        <v>61</v>
      </c>
      <c r="D43" s="22">
        <v>0</v>
      </c>
      <c r="E43" s="22">
        <v>0</v>
      </c>
      <c r="F43" s="22">
        <v>0</v>
      </c>
      <c r="G43" s="23">
        <v>0</v>
      </c>
      <c r="H43" s="24">
        <v>0</v>
      </c>
      <c r="I43" s="22">
        <v>0</v>
      </c>
      <c r="J43" s="22">
        <v>0</v>
      </c>
      <c r="K43" s="23">
        <v>0</v>
      </c>
      <c r="L43" s="24">
        <v>0</v>
      </c>
      <c r="M43" s="22">
        <v>0</v>
      </c>
      <c r="N43" s="22">
        <v>0</v>
      </c>
      <c r="O43" s="23">
        <v>0</v>
      </c>
      <c r="P43" s="24">
        <v>0</v>
      </c>
      <c r="Q43" s="22">
        <v>0</v>
      </c>
      <c r="R43" s="22">
        <v>0</v>
      </c>
      <c r="S43" s="23">
        <v>0</v>
      </c>
      <c r="T43" s="24">
        <v>0</v>
      </c>
      <c r="U43" s="22">
        <v>0</v>
      </c>
      <c r="V43" s="22">
        <v>0</v>
      </c>
      <c r="W43" s="23">
        <v>0</v>
      </c>
      <c r="X43" s="24">
        <v>0</v>
      </c>
      <c r="Y43" s="22">
        <v>0</v>
      </c>
      <c r="Z43" s="23">
        <v>0</v>
      </c>
    </row>
    <row r="44" spans="2:26" s="19" customFormat="1" x14ac:dyDescent="0.25">
      <c r="B44" s="14" t="s">
        <v>29</v>
      </c>
      <c r="C44" s="15" t="s">
        <v>62</v>
      </c>
      <c r="D44" s="16">
        <f t="shared" ref="D44:U44" si="36">+D45+D46+D47</f>
        <v>0</v>
      </c>
      <c r="E44" s="16">
        <f t="shared" si="36"/>
        <v>0</v>
      </c>
      <c r="F44" s="16">
        <f t="shared" si="36"/>
        <v>0</v>
      </c>
      <c r="G44" s="17">
        <f t="shared" si="36"/>
        <v>0</v>
      </c>
      <c r="H44" s="18">
        <f t="shared" si="36"/>
        <v>0</v>
      </c>
      <c r="I44" s="16">
        <f t="shared" si="36"/>
        <v>0</v>
      </c>
      <c r="J44" s="16">
        <f t="shared" si="36"/>
        <v>0</v>
      </c>
      <c r="K44" s="17">
        <f t="shared" si="36"/>
        <v>0</v>
      </c>
      <c r="L44" s="18">
        <f t="shared" si="36"/>
        <v>0</v>
      </c>
      <c r="M44" s="16">
        <f t="shared" si="36"/>
        <v>0</v>
      </c>
      <c r="N44" s="16">
        <f t="shared" si="36"/>
        <v>0</v>
      </c>
      <c r="O44" s="17">
        <f t="shared" si="36"/>
        <v>0</v>
      </c>
      <c r="P44" s="18">
        <f t="shared" si="36"/>
        <v>0</v>
      </c>
      <c r="Q44" s="16">
        <f t="shared" si="36"/>
        <v>0</v>
      </c>
      <c r="R44" s="16">
        <f t="shared" si="36"/>
        <v>0</v>
      </c>
      <c r="S44" s="17">
        <f t="shared" si="36"/>
        <v>0</v>
      </c>
      <c r="T44" s="18">
        <f t="shared" si="36"/>
        <v>0</v>
      </c>
      <c r="U44" s="16">
        <f t="shared" si="36"/>
        <v>0</v>
      </c>
      <c r="V44" s="16">
        <f t="shared" ref="V44:W44" si="37">+V45+V46+V47</f>
        <v>0</v>
      </c>
      <c r="W44" s="17">
        <f t="shared" si="37"/>
        <v>0</v>
      </c>
      <c r="X44" s="18">
        <f t="shared" ref="X44:Z44" si="38">+X45+X46+X47</f>
        <v>0</v>
      </c>
      <c r="Y44" s="16">
        <f t="shared" si="38"/>
        <v>0</v>
      </c>
      <c r="Z44" s="17">
        <f t="shared" si="38"/>
        <v>0</v>
      </c>
    </row>
    <row r="45" spans="2:26" s="19" customFormat="1" x14ac:dyDescent="0.25">
      <c r="B45" s="20" t="s">
        <v>81</v>
      </c>
      <c r="C45" s="21" t="s">
        <v>63</v>
      </c>
      <c r="D45" s="22">
        <v>0</v>
      </c>
      <c r="E45" s="22">
        <v>0</v>
      </c>
      <c r="F45" s="22">
        <v>0</v>
      </c>
      <c r="G45" s="23">
        <v>0</v>
      </c>
      <c r="H45" s="24">
        <v>0</v>
      </c>
      <c r="I45" s="22">
        <v>0</v>
      </c>
      <c r="J45" s="22">
        <v>0</v>
      </c>
      <c r="K45" s="23">
        <v>0</v>
      </c>
      <c r="L45" s="24">
        <v>0</v>
      </c>
      <c r="M45" s="22">
        <v>0</v>
      </c>
      <c r="N45" s="22">
        <v>0</v>
      </c>
      <c r="O45" s="23">
        <v>0</v>
      </c>
      <c r="P45" s="24">
        <v>0</v>
      </c>
      <c r="Q45" s="22">
        <v>0</v>
      </c>
      <c r="R45" s="22">
        <v>0</v>
      </c>
      <c r="S45" s="23">
        <v>0</v>
      </c>
      <c r="T45" s="24">
        <v>0</v>
      </c>
      <c r="U45" s="22">
        <v>0</v>
      </c>
      <c r="V45" s="22">
        <v>0</v>
      </c>
      <c r="W45" s="23">
        <v>0</v>
      </c>
      <c r="X45" s="24">
        <v>0</v>
      </c>
      <c r="Y45" s="22">
        <v>0</v>
      </c>
      <c r="Z45" s="23">
        <v>0</v>
      </c>
    </row>
    <row r="46" spans="2:26" s="19" customFormat="1" x14ac:dyDescent="0.25">
      <c r="B46" s="25" t="s">
        <v>82</v>
      </c>
      <c r="C46" s="26" t="s">
        <v>64</v>
      </c>
      <c r="D46" s="16">
        <v>0</v>
      </c>
      <c r="E46" s="16">
        <v>0</v>
      </c>
      <c r="F46" s="16">
        <v>0</v>
      </c>
      <c r="G46" s="17">
        <v>0</v>
      </c>
      <c r="H46" s="18">
        <v>0</v>
      </c>
      <c r="I46" s="16">
        <v>0</v>
      </c>
      <c r="J46" s="16">
        <v>0</v>
      </c>
      <c r="K46" s="17">
        <v>0</v>
      </c>
      <c r="L46" s="18">
        <v>0</v>
      </c>
      <c r="M46" s="16">
        <v>0</v>
      </c>
      <c r="N46" s="16">
        <v>0</v>
      </c>
      <c r="O46" s="17">
        <v>0</v>
      </c>
      <c r="P46" s="18">
        <v>0</v>
      </c>
      <c r="Q46" s="16">
        <v>0</v>
      </c>
      <c r="R46" s="16">
        <v>0</v>
      </c>
      <c r="S46" s="17">
        <v>0</v>
      </c>
      <c r="T46" s="18">
        <v>0</v>
      </c>
      <c r="U46" s="16">
        <v>0</v>
      </c>
      <c r="V46" s="16">
        <v>0</v>
      </c>
      <c r="W46" s="17">
        <v>0</v>
      </c>
      <c r="X46" s="18">
        <v>0</v>
      </c>
      <c r="Y46" s="16">
        <v>0</v>
      </c>
      <c r="Z46" s="17">
        <v>0</v>
      </c>
    </row>
    <row r="47" spans="2:26" s="19" customFormat="1" x14ac:dyDescent="0.25">
      <c r="B47" s="20" t="s">
        <v>83</v>
      </c>
      <c r="C47" s="21" t="s">
        <v>65</v>
      </c>
      <c r="D47" s="22">
        <v>0</v>
      </c>
      <c r="E47" s="22">
        <v>0</v>
      </c>
      <c r="F47" s="22">
        <v>0</v>
      </c>
      <c r="G47" s="23">
        <v>0</v>
      </c>
      <c r="H47" s="24">
        <v>0</v>
      </c>
      <c r="I47" s="22">
        <v>0</v>
      </c>
      <c r="J47" s="22">
        <v>0</v>
      </c>
      <c r="K47" s="23">
        <v>0</v>
      </c>
      <c r="L47" s="24">
        <v>0</v>
      </c>
      <c r="M47" s="22">
        <v>0</v>
      </c>
      <c r="N47" s="22">
        <v>0</v>
      </c>
      <c r="O47" s="23">
        <v>0</v>
      </c>
      <c r="P47" s="24">
        <v>0</v>
      </c>
      <c r="Q47" s="22">
        <v>0</v>
      </c>
      <c r="R47" s="22">
        <v>0</v>
      </c>
      <c r="S47" s="23">
        <v>0</v>
      </c>
      <c r="T47" s="24">
        <v>0</v>
      </c>
      <c r="U47" s="22">
        <v>0</v>
      </c>
      <c r="V47" s="22">
        <v>0</v>
      </c>
      <c r="W47" s="23">
        <v>0</v>
      </c>
      <c r="X47" s="24">
        <v>0</v>
      </c>
      <c r="Y47" s="22">
        <v>0</v>
      </c>
      <c r="Z47" s="23">
        <v>0</v>
      </c>
    </row>
    <row r="48" spans="2:26" s="19" customFormat="1" x14ac:dyDescent="0.25">
      <c r="B48" s="14" t="s">
        <v>30</v>
      </c>
      <c r="C48" s="15" t="s">
        <v>66</v>
      </c>
      <c r="D48" s="16">
        <v>0</v>
      </c>
      <c r="E48" s="16">
        <v>0</v>
      </c>
      <c r="F48" s="16">
        <v>0</v>
      </c>
      <c r="G48" s="17">
        <v>0</v>
      </c>
      <c r="H48" s="18">
        <v>0</v>
      </c>
      <c r="I48" s="16">
        <v>0</v>
      </c>
      <c r="J48" s="16">
        <v>0</v>
      </c>
      <c r="K48" s="17">
        <v>0</v>
      </c>
      <c r="L48" s="18">
        <v>0</v>
      </c>
      <c r="M48" s="16">
        <v>0</v>
      </c>
      <c r="N48" s="16">
        <v>0</v>
      </c>
      <c r="O48" s="17">
        <v>0</v>
      </c>
      <c r="P48" s="18">
        <v>0</v>
      </c>
      <c r="Q48" s="16">
        <v>0</v>
      </c>
      <c r="R48" s="16">
        <v>0</v>
      </c>
      <c r="S48" s="17">
        <v>0</v>
      </c>
      <c r="T48" s="18">
        <v>0</v>
      </c>
      <c r="U48" s="16">
        <v>0</v>
      </c>
      <c r="V48" s="16">
        <v>0</v>
      </c>
      <c r="W48" s="17">
        <v>0</v>
      </c>
      <c r="X48" s="18">
        <v>0</v>
      </c>
      <c r="Y48" s="16">
        <v>0</v>
      </c>
      <c r="Z48" s="17">
        <v>0</v>
      </c>
    </row>
    <row r="49" spans="2:26" s="19" customFormat="1" x14ac:dyDescent="0.25">
      <c r="B49" s="30" t="s">
        <v>31</v>
      </c>
      <c r="C49" s="31" t="s">
        <v>70</v>
      </c>
      <c r="D49" s="22">
        <f t="shared" ref="D49:U49" si="39">+D50+D51</f>
        <v>-31.064905131155598</v>
      </c>
      <c r="E49" s="22">
        <f t="shared" si="39"/>
        <v>262.60344121657329</v>
      </c>
      <c r="F49" s="22">
        <f t="shared" si="39"/>
        <v>-8.9285871412443569</v>
      </c>
      <c r="G49" s="23">
        <f t="shared" si="39"/>
        <v>62.085059690013942</v>
      </c>
      <c r="H49" s="24">
        <f t="shared" si="39"/>
        <v>144.91289360790458</v>
      </c>
      <c r="I49" s="22">
        <f t="shared" si="39"/>
        <v>-41.153102123413611</v>
      </c>
      <c r="J49" s="22">
        <f t="shared" si="39"/>
        <v>-11.831040008037281</v>
      </c>
      <c r="K49" s="23">
        <f t="shared" si="39"/>
        <v>145.62369698057165</v>
      </c>
      <c r="L49" s="24">
        <f t="shared" si="39"/>
        <v>491.75245200174055</v>
      </c>
      <c r="M49" s="22">
        <f t="shared" si="39"/>
        <v>-32.541333930813238</v>
      </c>
      <c r="N49" s="22">
        <f t="shared" si="39"/>
        <v>51.454862619115488</v>
      </c>
      <c r="O49" s="23">
        <f t="shared" si="39"/>
        <v>144.84715293350018</v>
      </c>
      <c r="P49" s="24">
        <f t="shared" si="39"/>
        <v>157.71561421022281</v>
      </c>
      <c r="Q49" s="22">
        <f t="shared" si="39"/>
        <v>25.075786497268449</v>
      </c>
      <c r="R49" s="22">
        <f t="shared" si="39"/>
        <v>-285.77300550554406</v>
      </c>
      <c r="S49" s="23">
        <f t="shared" si="39"/>
        <v>-41.101854549053733</v>
      </c>
      <c r="T49" s="24">
        <f t="shared" si="39"/>
        <v>223.99618597524682</v>
      </c>
      <c r="U49" s="22">
        <f t="shared" si="39"/>
        <v>-135.37072625233671</v>
      </c>
      <c r="V49" s="22">
        <f t="shared" ref="V49:W49" si="40">+V50+V51</f>
        <v>-178.09633072115381</v>
      </c>
      <c r="W49" s="23">
        <f t="shared" si="40"/>
        <v>-90.316967190904691</v>
      </c>
      <c r="X49" s="24">
        <f t="shared" ref="X49:Z49" si="41">+X50+X51</f>
        <v>922.7479828677715</v>
      </c>
      <c r="Y49" s="22">
        <f t="shared" si="41"/>
        <v>-46.361000013642197</v>
      </c>
      <c r="Z49" s="23">
        <f t="shared" si="41"/>
        <v>-32.32741103941747</v>
      </c>
    </row>
    <row r="50" spans="2:26" s="19" customFormat="1" x14ac:dyDescent="0.25">
      <c r="B50" s="25" t="s">
        <v>84</v>
      </c>
      <c r="C50" s="19" t="s">
        <v>68</v>
      </c>
      <c r="D50" s="16">
        <v>-130.25784956409288</v>
      </c>
      <c r="E50" s="16">
        <v>5.9125200611898094</v>
      </c>
      <c r="F50" s="16">
        <v>34.380540212544354</v>
      </c>
      <c r="G50" s="17">
        <v>-39.740012929415336</v>
      </c>
      <c r="H50" s="18">
        <v>3.3722628317158128</v>
      </c>
      <c r="I50" s="16">
        <v>-2.9984727810754483</v>
      </c>
      <c r="J50" s="16">
        <v>21.525724199008703</v>
      </c>
      <c r="K50" s="17">
        <v>-11.442867694644468</v>
      </c>
      <c r="L50" s="18">
        <v>8.3298258642136016</v>
      </c>
      <c r="M50" s="16">
        <v>8.3901351178420676</v>
      </c>
      <c r="N50" s="16">
        <v>12.902649221070021</v>
      </c>
      <c r="O50" s="17">
        <v>75.775917610000008</v>
      </c>
      <c r="P50" s="18">
        <v>-35.031073963434388</v>
      </c>
      <c r="Q50" s="16">
        <v>-10.309989779999999</v>
      </c>
      <c r="R50" s="16">
        <v>-8.017265420343799</v>
      </c>
      <c r="S50" s="17">
        <v>-28.862423982592226</v>
      </c>
      <c r="T50" s="18">
        <v>15.039534290000002</v>
      </c>
      <c r="U50" s="16">
        <v>24.609195459999995</v>
      </c>
      <c r="V50" s="16">
        <v>-37.108408749999995</v>
      </c>
      <c r="W50" s="17">
        <v>-14.720169512598355</v>
      </c>
      <c r="X50" s="18">
        <v>2.8911443341407073</v>
      </c>
      <c r="Y50" s="16">
        <v>-15.423174306246086</v>
      </c>
      <c r="Z50" s="17">
        <v>-6.5268097888224972</v>
      </c>
    </row>
    <row r="51" spans="2:26" s="19" customFormat="1" x14ac:dyDescent="0.25">
      <c r="B51" s="35" t="s">
        <v>85</v>
      </c>
      <c r="C51" s="36" t="s">
        <v>71</v>
      </c>
      <c r="D51" s="37">
        <v>99.192944432937281</v>
      </c>
      <c r="E51" s="37">
        <v>256.69092115538348</v>
      </c>
      <c r="F51" s="37">
        <v>-43.30912735378871</v>
      </c>
      <c r="G51" s="38">
        <v>101.82507261942928</v>
      </c>
      <c r="H51" s="39">
        <v>141.54063077618878</v>
      </c>
      <c r="I51" s="37">
        <v>-38.154629342338161</v>
      </c>
      <c r="J51" s="37">
        <v>-33.356764207045984</v>
      </c>
      <c r="K51" s="38">
        <v>157.06656467521611</v>
      </c>
      <c r="L51" s="39">
        <v>483.42262613752695</v>
      </c>
      <c r="M51" s="37">
        <v>-40.931469048655302</v>
      </c>
      <c r="N51" s="37">
        <v>38.552213398045467</v>
      </c>
      <c r="O51" s="38">
        <v>69.071235323500161</v>
      </c>
      <c r="P51" s="39">
        <v>192.74668817365719</v>
      </c>
      <c r="Q51" s="37">
        <v>35.385776277268448</v>
      </c>
      <c r="R51" s="37">
        <v>-277.75574008520027</v>
      </c>
      <c r="S51" s="38">
        <v>-12.239430566461508</v>
      </c>
      <c r="T51" s="39">
        <v>208.95665168524681</v>
      </c>
      <c r="U51" s="37">
        <v>-159.9799217123367</v>
      </c>
      <c r="V51" s="37">
        <v>-140.98792197115381</v>
      </c>
      <c r="W51" s="38">
        <v>-75.596797678306331</v>
      </c>
      <c r="X51" s="39">
        <v>919.85683853363082</v>
      </c>
      <c r="Y51" s="37">
        <v>-30.937825707396112</v>
      </c>
      <c r="Z51" s="38">
        <v>-25.800601250594973</v>
      </c>
    </row>
    <row r="52" spans="2:26" x14ac:dyDescent="0.25">
      <c r="B52" s="41"/>
      <c r="C52" s="42" t="s">
        <v>87</v>
      </c>
      <c r="D52" s="43">
        <f t="shared" ref="D52:U52" si="42">+D5-D29</f>
        <v>-985.421177133828</v>
      </c>
      <c r="E52" s="43">
        <f t="shared" si="42"/>
        <v>760.14082029655037</v>
      </c>
      <c r="F52" s="43">
        <f t="shared" si="42"/>
        <v>-4745.5694019019629</v>
      </c>
      <c r="G52" s="44">
        <f t="shared" si="42"/>
        <v>1345.8976523650399</v>
      </c>
      <c r="H52" s="45">
        <f t="shared" si="42"/>
        <v>-4828.293762139002</v>
      </c>
      <c r="I52" s="43">
        <f t="shared" si="42"/>
        <v>-3367.377336397295</v>
      </c>
      <c r="J52" s="43">
        <f t="shared" si="42"/>
        <v>-5849.1371582201718</v>
      </c>
      <c r="K52" s="44">
        <f t="shared" si="42"/>
        <v>1371.0176403815528</v>
      </c>
      <c r="L52" s="45">
        <f t="shared" si="42"/>
        <v>-8134.5718963287454</v>
      </c>
      <c r="M52" s="43">
        <f t="shared" si="42"/>
        <v>-3681.3368020693952</v>
      </c>
      <c r="N52" s="43">
        <f t="shared" si="42"/>
        <v>-6203.5799148580663</v>
      </c>
      <c r="O52" s="44">
        <f t="shared" si="42"/>
        <v>-636.18656012467613</v>
      </c>
      <c r="P52" s="45">
        <f t="shared" si="42"/>
        <v>-3251.1694259735568</v>
      </c>
      <c r="Q52" s="43">
        <f t="shared" si="42"/>
        <v>-2763.7527784586064</v>
      </c>
      <c r="R52" s="43">
        <f t="shared" si="42"/>
        <v>-12489.193998160341</v>
      </c>
      <c r="S52" s="44">
        <f t="shared" si="42"/>
        <v>-3866.6505292419074</v>
      </c>
      <c r="T52" s="45">
        <f t="shared" si="42"/>
        <v>-3515.6130309691325</v>
      </c>
      <c r="U52" s="43">
        <f t="shared" si="42"/>
        <v>-5687.0581736997528</v>
      </c>
      <c r="V52" s="43">
        <f t="shared" ref="V52" si="43">+V5-V29</f>
        <v>-13645.209182682876</v>
      </c>
      <c r="W52" s="44">
        <f>+W5-W29</f>
        <v>-5149.8507368009386</v>
      </c>
      <c r="X52" s="45">
        <f t="shared" ref="X52:Z52" si="44">+X5-X29</f>
        <v>-16861.896374451251</v>
      </c>
      <c r="Y52" s="43">
        <f t="shared" si="44"/>
        <v>-11737.246175309774</v>
      </c>
      <c r="Z52" s="43">
        <f t="shared" si="44"/>
        <v>-15840.501626943274</v>
      </c>
    </row>
    <row r="53" spans="2:26" ht="11.25" customHeight="1" x14ac:dyDescent="0.25">
      <c r="C53" s="46"/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</row>
    <row r="54" spans="2:26" ht="11.25" hidden="1" customHeight="1" x14ac:dyDescent="0.25">
      <c r="C54" s="48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5" hidden="1" customHeight="1" x14ac:dyDescent="0.25"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2:26" ht="11.25" hidden="1" customHeight="1" x14ac:dyDescent="0.25"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</sheetData>
  <mergeCells count="9">
    <mergeCell ref="X3:Z3"/>
    <mergeCell ref="T3:W3"/>
    <mergeCell ref="P3:S3"/>
    <mergeCell ref="B5:C5"/>
    <mergeCell ref="B29:C29"/>
    <mergeCell ref="B3:C4"/>
    <mergeCell ref="D3:G3"/>
    <mergeCell ref="H3:K3"/>
    <mergeCell ref="L3:O3"/>
  </mergeCells>
  <conditionalFormatting sqref="D5:Z51">
    <cfRule type="cellIs" dxfId="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5FFC-0B72-4272-8D43-03F6D29DF98F}">
  <sheetPr codeName="Sheet6">
    <tabColor rgb="FF374C4A"/>
    <outlinePr summaryBelow="0" summaryRight="0"/>
    <pageSetUpPr fitToPage="1"/>
  </sheetPr>
  <dimension ref="B1:Z55"/>
  <sheetViews>
    <sheetView showGridLines="0" zoomScaleNormal="100" zoomScaleSheetLayoutView="70" workbookViewId="0">
      <pane xSplit="3" ySplit="3" topLeftCell="X4" activePane="bottomRight" state="frozen"/>
      <selection activeCell="P32" sqref="P32"/>
      <selection pane="topRight" activeCell="P32" sqref="P32"/>
      <selection pane="bottomLeft" activeCell="P32" sqref="P32"/>
      <selection pane="bottomRight"/>
    </sheetView>
  </sheetViews>
  <sheetFormatPr defaultColWidth="0" defaultRowHeight="12.75" zeroHeight="1" x14ac:dyDescent="0.25"/>
  <cols>
    <col min="1" max="2" customWidth="true" style="5" width="5.7109375" collapsed="false"/>
    <col min="3" max="3" customWidth="true" style="5" width="50.42578125" collapsed="false"/>
    <col min="4" max="12" customWidth="true" style="5" width="15.5703125" collapsed="false"/>
    <col min="13" max="13" customWidth="true" style="5" width="15.42578125" collapsed="false"/>
    <col min="14" max="22" customWidth="true" style="5" width="15.5703125" collapsed="false"/>
    <col min="23" max="23" customWidth="true" style="5" width="19.140625" collapsed="false"/>
    <col min="24" max="26" customWidth="true" style="5" width="15.5703125" collapsed="false"/>
    <col min="27" max="27" customWidth="true" style="5" width="9.140625" collapsed="false"/>
    <col min="28" max="16384" hidden="true" style="5" width="9.140625" collapsed="false"/>
  </cols>
  <sheetData>
    <row r="1" spans="2:26" ht="28.5" customHeight="1" x14ac:dyDescent="0.2">
      <c r="B1" s="1" t="s">
        <v>89</v>
      </c>
      <c r="C1" s="5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4"/>
      <c r="S1" s="4"/>
      <c r="T1" s="4"/>
      <c r="V1" s="4"/>
      <c r="W1" s="4"/>
      <c r="X1" s="4"/>
      <c r="Z1" s="4" t="s">
        <v>13</v>
      </c>
    </row>
    <row r="2" spans="2:26" s="6" customFormat="1" ht="21" customHeight="1" x14ac:dyDescent="0.25">
      <c r="B2" s="56" t="s">
        <v>86</v>
      </c>
      <c r="C2" s="57"/>
      <c r="D2" s="62">
        <v>2020</v>
      </c>
      <c r="E2" s="63"/>
      <c r="F2" s="63"/>
      <c r="G2" s="64"/>
      <c r="H2" s="62">
        <v>2021</v>
      </c>
      <c r="I2" s="63"/>
      <c r="J2" s="63"/>
      <c r="K2" s="64"/>
      <c r="L2" s="52">
        <v>2022</v>
      </c>
      <c r="M2" s="54"/>
      <c r="N2" s="54"/>
      <c r="O2" s="55"/>
      <c r="P2" s="52">
        <v>2023</v>
      </c>
      <c r="Q2" s="54"/>
      <c r="R2" s="54"/>
      <c r="S2" s="55"/>
      <c r="T2" s="52">
        <v>2024</v>
      </c>
      <c r="U2" s="54"/>
      <c r="V2" s="54"/>
      <c r="W2" s="55"/>
      <c r="X2" s="52">
        <v>2025</v>
      </c>
      <c r="Y2" s="53"/>
      <c r="Z2" s="65"/>
    </row>
    <row r="3" spans="2:26" s="6" customFormat="1" ht="21" customHeight="1" x14ac:dyDescent="0.25">
      <c r="B3" s="56"/>
      <c r="C3" s="57"/>
      <c r="D3" s="7" t="s">
        <v>2</v>
      </c>
      <c r="E3" s="8" t="s">
        <v>0</v>
      </c>
      <c r="F3" s="8" t="s">
        <v>1</v>
      </c>
      <c r="G3" s="9" t="s">
        <v>8</v>
      </c>
      <c r="H3" s="7" t="s">
        <v>3</v>
      </c>
      <c r="I3" s="8" t="s">
        <v>4</v>
      </c>
      <c r="J3" s="8" t="s">
        <v>5</v>
      </c>
      <c r="K3" s="9" t="s">
        <v>9</v>
      </c>
      <c r="L3" s="7" t="s">
        <v>7</v>
      </c>
      <c r="M3" s="8" t="s">
        <v>6</v>
      </c>
      <c r="N3" s="8" t="s">
        <v>10</v>
      </c>
      <c r="O3" s="9" t="s">
        <v>11</v>
      </c>
      <c r="P3" s="7" t="s">
        <v>12</v>
      </c>
      <c r="Q3" s="8" t="s">
        <v>14</v>
      </c>
      <c r="R3" s="8" t="s">
        <v>18</v>
      </c>
      <c r="S3" s="9" t="s">
        <v>15</v>
      </c>
      <c r="T3" s="7" t="s">
        <v>16</v>
      </c>
      <c r="U3" s="8" t="s">
        <v>17</v>
      </c>
      <c r="V3" s="8" t="s">
        <v>107</v>
      </c>
      <c r="W3" s="9" t="s">
        <v>108</v>
      </c>
      <c r="X3" s="7" t="s">
        <v>109</v>
      </c>
      <c r="Y3" s="8" t="s">
        <v>110</v>
      </c>
      <c r="Z3" s="9" t="s">
        <v>111</v>
      </c>
    </row>
    <row r="4" spans="2:26" s="13" customFormat="1" ht="15" customHeight="1" x14ac:dyDescent="0.25">
      <c r="B4" s="58" t="s">
        <v>19</v>
      </c>
      <c r="C4" s="59"/>
      <c r="D4" s="10">
        <f>D5+D8+D12+D15+D18+D19+D23+D24</f>
        <v>2768.3055407258853</v>
      </c>
      <c r="E4" s="10">
        <f t="shared" ref="E4:U4" si="0">E5+E8+E12+E15+E18+E19+E23+E24</f>
        <v>5961.0330162821847</v>
      </c>
      <c r="F4" s="10">
        <f t="shared" si="0"/>
        <v>947.5043355328479</v>
      </c>
      <c r="G4" s="11">
        <f t="shared" si="0"/>
        <v>4725.3500785341057</v>
      </c>
      <c r="H4" s="12">
        <f t="shared" si="0"/>
        <v>3430.8367426321784</v>
      </c>
      <c r="I4" s="10">
        <f t="shared" si="0"/>
        <v>4901.4085384622986</v>
      </c>
      <c r="J4" s="10">
        <f t="shared" si="0"/>
        <v>7355.1245404181936</v>
      </c>
      <c r="K4" s="11">
        <f t="shared" si="0"/>
        <v>9061.9683659049642</v>
      </c>
      <c r="L4" s="12">
        <f t="shared" si="0"/>
        <v>3622.393125545741</v>
      </c>
      <c r="M4" s="10">
        <f t="shared" si="0"/>
        <v>5955.0166167995703</v>
      </c>
      <c r="N4" s="10">
        <f t="shared" si="0"/>
        <v>13617.771642298732</v>
      </c>
      <c r="O4" s="11">
        <f t="shared" si="0"/>
        <v>8745.5649505428719</v>
      </c>
      <c r="P4" s="12">
        <f t="shared" si="0"/>
        <v>5071.7888553590901</v>
      </c>
      <c r="Q4" s="10">
        <f t="shared" si="0"/>
        <v>2733.8411691980627</v>
      </c>
      <c r="R4" s="10">
        <f t="shared" si="0"/>
        <v>161.42049334835292</v>
      </c>
      <c r="S4" s="11">
        <f t="shared" si="0"/>
        <v>7741.5900566604087</v>
      </c>
      <c r="T4" s="12">
        <f t="shared" si="0"/>
        <v>1737.155421552221</v>
      </c>
      <c r="U4" s="10">
        <f t="shared" si="0"/>
        <v>1485.7595041719003</v>
      </c>
      <c r="V4" s="10">
        <f t="shared" ref="V4" si="1">V5+V8+V12+V15+V18+V19+V23+V24</f>
        <v>7947.5090992666965</v>
      </c>
      <c r="W4" s="11">
        <f>W5+W8+W12+W15+W18+W19+W23+W24</f>
        <v>15377.790548851348</v>
      </c>
      <c r="X4" s="12">
        <f t="shared" ref="X4:Z4" si="2">X5+X8+X12+X15+X18+X19+X23+X24</f>
        <v>5061.0787751069311</v>
      </c>
      <c r="Y4" s="10">
        <f t="shared" si="2"/>
        <v>7418.8936845247281</v>
      </c>
      <c r="Z4" s="11">
        <f t="shared" si="2"/>
        <v>6315.2879485070553</v>
      </c>
    </row>
    <row r="5" spans="2:26" s="19" customFormat="1" x14ac:dyDescent="0.25">
      <c r="B5" s="14" t="s">
        <v>33</v>
      </c>
      <c r="C5" s="15" t="s">
        <v>32</v>
      </c>
      <c r="D5" s="16">
        <f t="shared" ref="D5:U5" si="3">+D6+D7</f>
        <v>0</v>
      </c>
      <c r="E5" s="16">
        <f t="shared" si="3"/>
        <v>0</v>
      </c>
      <c r="F5" s="16">
        <f t="shared" si="3"/>
        <v>0</v>
      </c>
      <c r="G5" s="17">
        <f t="shared" si="3"/>
        <v>0</v>
      </c>
      <c r="H5" s="18">
        <f t="shared" si="3"/>
        <v>0</v>
      </c>
      <c r="I5" s="16">
        <f t="shared" si="3"/>
        <v>0</v>
      </c>
      <c r="J5" s="16">
        <f t="shared" si="3"/>
        <v>4167.3028325099995</v>
      </c>
      <c r="K5" s="17">
        <f t="shared" si="3"/>
        <v>0</v>
      </c>
      <c r="L5" s="18">
        <f t="shared" si="3"/>
        <v>0</v>
      </c>
      <c r="M5" s="16">
        <f t="shared" si="3"/>
        <v>0</v>
      </c>
      <c r="N5" s="16">
        <f t="shared" si="3"/>
        <v>0</v>
      </c>
      <c r="O5" s="17">
        <f t="shared" si="3"/>
        <v>0</v>
      </c>
      <c r="P5" s="18">
        <f t="shared" si="3"/>
        <v>0</v>
      </c>
      <c r="Q5" s="16">
        <f t="shared" si="3"/>
        <v>0</v>
      </c>
      <c r="R5" s="16">
        <f t="shared" si="3"/>
        <v>0</v>
      </c>
      <c r="S5" s="17">
        <f t="shared" si="3"/>
        <v>0</v>
      </c>
      <c r="T5" s="18">
        <f t="shared" si="3"/>
        <v>0</v>
      </c>
      <c r="U5" s="16">
        <f t="shared" si="3"/>
        <v>0</v>
      </c>
      <c r="V5" s="16">
        <f t="shared" ref="V5:W5" si="4">+V6+V7</f>
        <v>0</v>
      </c>
      <c r="W5" s="17">
        <f t="shared" si="4"/>
        <v>0</v>
      </c>
      <c r="X5" s="18">
        <f t="shared" ref="X5:Z5" si="5">+X6+X7</f>
        <v>0</v>
      </c>
      <c r="Y5" s="16">
        <f t="shared" si="5"/>
        <v>0</v>
      </c>
      <c r="Z5" s="17">
        <f t="shared" si="5"/>
        <v>0</v>
      </c>
    </row>
    <row r="6" spans="2:26" s="19" customFormat="1" x14ac:dyDescent="0.25">
      <c r="B6" s="20" t="s">
        <v>34</v>
      </c>
      <c r="C6" s="21" t="s">
        <v>54</v>
      </c>
      <c r="D6" s="22">
        <v>0</v>
      </c>
      <c r="E6" s="22">
        <v>0</v>
      </c>
      <c r="F6" s="22">
        <v>0</v>
      </c>
      <c r="G6" s="23">
        <v>0</v>
      </c>
      <c r="H6" s="24">
        <v>0</v>
      </c>
      <c r="I6" s="22">
        <v>0</v>
      </c>
      <c r="J6" s="22">
        <v>0</v>
      </c>
      <c r="K6" s="23">
        <v>0</v>
      </c>
      <c r="L6" s="24">
        <v>0</v>
      </c>
      <c r="M6" s="22">
        <v>0</v>
      </c>
      <c r="N6" s="22">
        <v>0</v>
      </c>
      <c r="O6" s="23">
        <v>0</v>
      </c>
      <c r="P6" s="24">
        <v>0</v>
      </c>
      <c r="Q6" s="22">
        <v>0</v>
      </c>
      <c r="R6" s="22">
        <v>0</v>
      </c>
      <c r="S6" s="23">
        <v>0</v>
      </c>
      <c r="T6" s="24">
        <v>0</v>
      </c>
      <c r="U6" s="22">
        <v>0</v>
      </c>
      <c r="V6" s="22">
        <v>0</v>
      </c>
      <c r="W6" s="23">
        <v>0</v>
      </c>
      <c r="X6" s="24">
        <v>0</v>
      </c>
      <c r="Y6" s="22">
        <v>0</v>
      </c>
      <c r="Z6" s="23">
        <v>0</v>
      </c>
    </row>
    <row r="7" spans="2:26" s="19" customFormat="1" x14ac:dyDescent="0.25">
      <c r="B7" s="25" t="s">
        <v>35</v>
      </c>
      <c r="C7" s="26" t="s">
        <v>22</v>
      </c>
      <c r="D7" s="27">
        <v>0</v>
      </c>
      <c r="E7" s="27">
        <v>0</v>
      </c>
      <c r="F7" s="27">
        <v>0</v>
      </c>
      <c r="G7" s="28">
        <v>0</v>
      </c>
      <c r="H7" s="29">
        <v>0</v>
      </c>
      <c r="I7" s="27">
        <v>0</v>
      </c>
      <c r="J7" s="27">
        <v>4167.3028325099995</v>
      </c>
      <c r="K7" s="28">
        <v>0</v>
      </c>
      <c r="L7" s="29">
        <v>0</v>
      </c>
      <c r="M7" s="27">
        <v>0</v>
      </c>
      <c r="N7" s="27">
        <v>0</v>
      </c>
      <c r="O7" s="28">
        <v>0</v>
      </c>
      <c r="P7" s="29">
        <v>0</v>
      </c>
      <c r="Q7" s="27">
        <v>0</v>
      </c>
      <c r="R7" s="27">
        <v>0</v>
      </c>
      <c r="S7" s="28">
        <v>0</v>
      </c>
      <c r="T7" s="29">
        <v>0</v>
      </c>
      <c r="U7" s="27">
        <v>0</v>
      </c>
      <c r="V7" s="27">
        <v>0</v>
      </c>
      <c r="W7" s="28">
        <v>0</v>
      </c>
      <c r="X7" s="29">
        <v>0</v>
      </c>
      <c r="Y7" s="27">
        <v>0</v>
      </c>
      <c r="Z7" s="28">
        <v>0</v>
      </c>
    </row>
    <row r="8" spans="2:26" s="19" customFormat="1" x14ac:dyDescent="0.25">
      <c r="B8" s="30" t="s">
        <v>36</v>
      </c>
      <c r="C8" s="31" t="s">
        <v>55</v>
      </c>
      <c r="D8" s="32">
        <f t="shared" ref="D8:U8" si="6">+D9+D10+D11</f>
        <v>169.31450444885195</v>
      </c>
      <c r="E8" s="32">
        <f t="shared" si="6"/>
        <v>46.571718119464549</v>
      </c>
      <c r="F8" s="32">
        <f t="shared" si="6"/>
        <v>-927.85020734848626</v>
      </c>
      <c r="G8" s="33">
        <f t="shared" si="6"/>
        <v>-261.11871381197636</v>
      </c>
      <c r="H8" s="34">
        <f t="shared" si="6"/>
        <v>50.969652361838463</v>
      </c>
      <c r="I8" s="32">
        <f t="shared" si="6"/>
        <v>44.723396915794495</v>
      </c>
      <c r="J8" s="32">
        <f t="shared" si="6"/>
        <v>-18.512167411065334</v>
      </c>
      <c r="K8" s="33">
        <f t="shared" si="6"/>
        <v>102.49660487104299</v>
      </c>
      <c r="L8" s="34">
        <f t="shared" si="6"/>
        <v>267.86072482367729</v>
      </c>
      <c r="M8" s="32">
        <f t="shared" si="6"/>
        <v>187.51898646052734</v>
      </c>
      <c r="N8" s="32">
        <f t="shared" si="6"/>
        <v>1112.0060742871835</v>
      </c>
      <c r="O8" s="33">
        <f t="shared" si="6"/>
        <v>-282.72319655850112</v>
      </c>
      <c r="P8" s="34">
        <f t="shared" si="6"/>
        <v>-26.89878494478944</v>
      </c>
      <c r="Q8" s="32">
        <f t="shared" si="6"/>
        <v>-456.49173637554998</v>
      </c>
      <c r="R8" s="32">
        <f t="shared" si="6"/>
        <v>-58.991358507219672</v>
      </c>
      <c r="S8" s="33">
        <f t="shared" si="6"/>
        <v>517.25655862532483</v>
      </c>
      <c r="T8" s="34">
        <f t="shared" si="6"/>
        <v>-431.67020354665084</v>
      </c>
      <c r="U8" s="32">
        <f t="shared" si="6"/>
        <v>11.652930841712696</v>
      </c>
      <c r="V8" s="32">
        <f t="shared" ref="V8:W8" si="7">+V9+V10+V11</f>
        <v>139.03131870256618</v>
      </c>
      <c r="W8" s="33">
        <f t="shared" si="7"/>
        <v>128.86553445287231</v>
      </c>
      <c r="X8" s="34">
        <f t="shared" ref="X8:Z8" si="8">+X9+X10+X11</f>
        <v>-7.3426437425309015</v>
      </c>
      <c r="Y8" s="32">
        <f t="shared" si="8"/>
        <v>70.381511183868241</v>
      </c>
      <c r="Z8" s="33">
        <f t="shared" si="8"/>
        <v>316.11816871930404</v>
      </c>
    </row>
    <row r="9" spans="2:26" s="19" customFormat="1" x14ac:dyDescent="0.25">
      <c r="B9" s="25" t="s">
        <v>37</v>
      </c>
      <c r="C9" s="26" t="s">
        <v>24</v>
      </c>
      <c r="D9" s="16">
        <v>0</v>
      </c>
      <c r="E9" s="16">
        <v>0</v>
      </c>
      <c r="F9" s="16">
        <v>0</v>
      </c>
      <c r="G9" s="17">
        <v>0</v>
      </c>
      <c r="H9" s="18">
        <v>0</v>
      </c>
      <c r="I9" s="16">
        <v>0</v>
      </c>
      <c r="J9" s="16">
        <v>0</v>
      </c>
      <c r="K9" s="17">
        <v>0</v>
      </c>
      <c r="L9" s="18">
        <v>0</v>
      </c>
      <c r="M9" s="16">
        <v>0</v>
      </c>
      <c r="N9" s="16">
        <v>0</v>
      </c>
      <c r="O9" s="17">
        <v>0</v>
      </c>
      <c r="P9" s="18">
        <v>0</v>
      </c>
      <c r="Q9" s="16">
        <v>0</v>
      </c>
      <c r="R9" s="16">
        <v>0</v>
      </c>
      <c r="S9" s="17">
        <v>0</v>
      </c>
      <c r="T9" s="18">
        <v>0</v>
      </c>
      <c r="U9" s="16">
        <v>0</v>
      </c>
      <c r="V9" s="16">
        <v>0</v>
      </c>
      <c r="W9" s="17">
        <v>0</v>
      </c>
      <c r="X9" s="18">
        <v>0</v>
      </c>
      <c r="Y9" s="16">
        <v>0</v>
      </c>
      <c r="Z9" s="17">
        <v>0</v>
      </c>
    </row>
    <row r="10" spans="2:26" s="19" customFormat="1" x14ac:dyDescent="0.25">
      <c r="B10" s="20" t="s">
        <v>38</v>
      </c>
      <c r="C10" s="21" t="s">
        <v>56</v>
      </c>
      <c r="D10" s="22">
        <v>-122.62713375575719</v>
      </c>
      <c r="E10" s="22">
        <v>108.05075153270239</v>
      </c>
      <c r="F10" s="22">
        <v>129.21062233577888</v>
      </c>
      <c r="G10" s="23">
        <v>-157.76760488125757</v>
      </c>
      <c r="H10" s="24">
        <v>96.931605336294638</v>
      </c>
      <c r="I10" s="22">
        <v>76.324506941666257</v>
      </c>
      <c r="J10" s="22">
        <v>55.276359151705535</v>
      </c>
      <c r="K10" s="23">
        <v>125.6586086141416</v>
      </c>
      <c r="L10" s="24">
        <v>331.6750311723855</v>
      </c>
      <c r="M10" s="22">
        <v>168.38986765759367</v>
      </c>
      <c r="N10" s="22">
        <v>-18.110724393816174</v>
      </c>
      <c r="O10" s="23">
        <v>108.14889739157177</v>
      </c>
      <c r="P10" s="24">
        <v>263.10338173486622</v>
      </c>
      <c r="Q10" s="22">
        <v>-480.356898955764</v>
      </c>
      <c r="R10" s="22">
        <v>-58.155329380637255</v>
      </c>
      <c r="S10" s="23">
        <v>501.0584202657804</v>
      </c>
      <c r="T10" s="24">
        <v>-407.97540988108187</v>
      </c>
      <c r="U10" s="22">
        <v>-33.765667383814019</v>
      </c>
      <c r="V10" s="22">
        <v>107.58509775670022</v>
      </c>
      <c r="W10" s="23">
        <v>160.20278703601713</v>
      </c>
      <c r="X10" s="24">
        <v>-5.6939548770004231</v>
      </c>
      <c r="Y10" s="22">
        <v>13.719846624077066</v>
      </c>
      <c r="Z10" s="23">
        <v>324.53972452282932</v>
      </c>
    </row>
    <row r="11" spans="2:26" s="19" customFormat="1" x14ac:dyDescent="0.25">
      <c r="B11" s="14" t="s">
        <v>39</v>
      </c>
      <c r="C11" s="26" t="s">
        <v>57</v>
      </c>
      <c r="D11" s="16">
        <v>291.94163820460915</v>
      </c>
      <c r="E11" s="16">
        <v>-61.479033413237843</v>
      </c>
      <c r="F11" s="16">
        <v>-1057.0608296842652</v>
      </c>
      <c r="G11" s="17">
        <v>-103.35110893071881</v>
      </c>
      <c r="H11" s="18">
        <v>-45.961952974456175</v>
      </c>
      <c r="I11" s="16">
        <v>-31.601110025871758</v>
      </c>
      <c r="J11" s="16">
        <v>-73.788526562770869</v>
      </c>
      <c r="K11" s="17">
        <v>-23.162003743098612</v>
      </c>
      <c r="L11" s="18">
        <v>-63.814306348708222</v>
      </c>
      <c r="M11" s="16">
        <v>19.129118802933661</v>
      </c>
      <c r="N11" s="16">
        <v>1130.1167986809996</v>
      </c>
      <c r="O11" s="17">
        <v>-390.87209395007289</v>
      </c>
      <c r="P11" s="18">
        <v>-290.00216667965566</v>
      </c>
      <c r="Q11" s="16">
        <v>23.865162580213994</v>
      </c>
      <c r="R11" s="16">
        <v>-0.83602912658241957</v>
      </c>
      <c r="S11" s="17">
        <v>16.198138359544391</v>
      </c>
      <c r="T11" s="18">
        <v>-23.694793665568962</v>
      </c>
      <c r="U11" s="16">
        <v>45.418598225526715</v>
      </c>
      <c r="V11" s="16">
        <v>31.446220945865971</v>
      </c>
      <c r="W11" s="17">
        <v>-31.337252583144814</v>
      </c>
      <c r="X11" s="18">
        <v>-1.6486888655304779</v>
      </c>
      <c r="Y11" s="16">
        <v>56.661664559791177</v>
      </c>
      <c r="Z11" s="17">
        <v>-8.4215558035253029</v>
      </c>
    </row>
    <row r="12" spans="2:26" s="19" customFormat="1" x14ac:dyDescent="0.25">
      <c r="B12" s="20" t="s">
        <v>40</v>
      </c>
      <c r="C12" s="31" t="s">
        <v>58</v>
      </c>
      <c r="D12" s="22">
        <f t="shared" ref="D12:U12" si="9">+D13+D14</f>
        <v>-36.721219760326733</v>
      </c>
      <c r="E12" s="22">
        <f t="shared" si="9"/>
        <v>-128.18285463664995</v>
      </c>
      <c r="F12" s="22">
        <f t="shared" si="9"/>
        <v>-85.660188588329873</v>
      </c>
      <c r="G12" s="23">
        <f t="shared" si="9"/>
        <v>-22.88980555741259</v>
      </c>
      <c r="H12" s="24">
        <f t="shared" si="9"/>
        <v>6.8478396536658463</v>
      </c>
      <c r="I12" s="22">
        <f t="shared" si="9"/>
        <v>-52.635206808359627</v>
      </c>
      <c r="J12" s="22">
        <f t="shared" si="9"/>
        <v>108.63156599480996</v>
      </c>
      <c r="K12" s="23">
        <f t="shared" si="9"/>
        <v>759.24481368884904</v>
      </c>
      <c r="L12" s="24">
        <f t="shared" si="9"/>
        <v>118.14923393281319</v>
      </c>
      <c r="M12" s="22">
        <f t="shared" si="9"/>
        <v>-482.80741817118422</v>
      </c>
      <c r="N12" s="22">
        <f t="shared" si="9"/>
        <v>954.02217895134436</v>
      </c>
      <c r="O12" s="23">
        <f t="shared" si="9"/>
        <v>-1050.7864972021907</v>
      </c>
      <c r="P12" s="24">
        <f t="shared" si="9"/>
        <v>25.38487858132553</v>
      </c>
      <c r="Q12" s="22">
        <f t="shared" si="9"/>
        <v>-44.016426258737773</v>
      </c>
      <c r="R12" s="22">
        <f t="shared" si="9"/>
        <v>-34.678245419192088</v>
      </c>
      <c r="S12" s="23">
        <f t="shared" si="9"/>
        <v>-8.1545997356255118E-2</v>
      </c>
      <c r="T12" s="24">
        <f t="shared" si="9"/>
        <v>1.6103761173501567</v>
      </c>
      <c r="U12" s="22">
        <f t="shared" si="9"/>
        <v>-6.2047797519981085</v>
      </c>
      <c r="V12" s="22">
        <f t="shared" ref="V12:W12" si="10">+V13+V14</f>
        <v>5.3230629867408537</v>
      </c>
      <c r="W12" s="23">
        <f t="shared" si="10"/>
        <v>474.34469803422712</v>
      </c>
      <c r="X12" s="24">
        <f t="shared" ref="X12:Z12" si="11">+X13+X14</f>
        <v>12.789243689389213</v>
      </c>
      <c r="Y12" s="22">
        <f t="shared" si="11"/>
        <v>10.217351278846005</v>
      </c>
      <c r="Z12" s="23">
        <f t="shared" si="11"/>
        <v>39.374281213218822</v>
      </c>
    </row>
    <row r="13" spans="2:26" s="19" customFormat="1" x14ac:dyDescent="0.25">
      <c r="B13" s="14" t="s">
        <v>41</v>
      </c>
      <c r="C13" s="26" t="s">
        <v>59</v>
      </c>
      <c r="D13" s="16">
        <v>3.108285</v>
      </c>
      <c r="E13" s="16">
        <v>0</v>
      </c>
      <c r="F13" s="16">
        <v>1.3022999999999998</v>
      </c>
      <c r="G13" s="17">
        <v>0</v>
      </c>
      <c r="H13" s="18">
        <v>0</v>
      </c>
      <c r="I13" s="16">
        <v>-3.2088580219780192</v>
      </c>
      <c r="J13" s="16">
        <v>0.53412482608695677</v>
      </c>
      <c r="K13" s="17">
        <v>0</v>
      </c>
      <c r="L13" s="18">
        <v>-0.11397100000000027</v>
      </c>
      <c r="M13" s="16">
        <v>8.7922999999999973E-2</v>
      </c>
      <c r="N13" s="16">
        <v>9.273830608695647</v>
      </c>
      <c r="O13" s="17">
        <v>1.5482608695652178</v>
      </c>
      <c r="P13" s="18">
        <v>-1.4317180000000018</v>
      </c>
      <c r="Q13" s="16">
        <v>-8.0892000000000408E-2</v>
      </c>
      <c r="R13" s="16">
        <v>-1.4338339130434781</v>
      </c>
      <c r="S13" s="17">
        <v>-1.4348524347826077</v>
      </c>
      <c r="T13" s="18">
        <v>-0.5322413406593407</v>
      </c>
      <c r="U13" s="16">
        <v>0.53316210989011004</v>
      </c>
      <c r="V13" s="16">
        <v>-0.35213282608695645</v>
      </c>
      <c r="W13" s="17">
        <v>0.72185756521739108</v>
      </c>
      <c r="X13" s="18">
        <v>0</v>
      </c>
      <c r="Y13" s="16">
        <v>-0.17275332967032977</v>
      </c>
      <c r="Z13" s="17">
        <v>11.422806304347823</v>
      </c>
    </row>
    <row r="14" spans="2:26" s="19" customFormat="1" x14ac:dyDescent="0.25">
      <c r="B14" s="20" t="s">
        <v>42</v>
      </c>
      <c r="C14" s="21" t="s">
        <v>60</v>
      </c>
      <c r="D14" s="22">
        <v>-39.829504760326735</v>
      </c>
      <c r="E14" s="22">
        <v>-128.18285463664995</v>
      </c>
      <c r="F14" s="22">
        <v>-86.962488588329876</v>
      </c>
      <c r="G14" s="23">
        <v>-22.88980555741259</v>
      </c>
      <c r="H14" s="24">
        <v>6.8478396536658463</v>
      </c>
      <c r="I14" s="22">
        <v>-49.42634878638161</v>
      </c>
      <c r="J14" s="22">
        <v>108.09744116872301</v>
      </c>
      <c r="K14" s="23">
        <v>759.24481368884904</v>
      </c>
      <c r="L14" s="24">
        <v>118.2632049328132</v>
      </c>
      <c r="M14" s="22">
        <v>-482.89534117118421</v>
      </c>
      <c r="N14" s="22">
        <v>944.74834834264868</v>
      </c>
      <c r="O14" s="23">
        <v>-1052.3347580717559</v>
      </c>
      <c r="P14" s="24">
        <v>26.816596581325534</v>
      </c>
      <c r="Q14" s="22">
        <v>-43.935534258737775</v>
      </c>
      <c r="R14" s="22">
        <v>-33.244411506148609</v>
      </c>
      <c r="S14" s="23">
        <v>1.3533064374263526</v>
      </c>
      <c r="T14" s="24">
        <v>2.1426174580094974</v>
      </c>
      <c r="U14" s="22">
        <v>-6.7379418618882188</v>
      </c>
      <c r="V14" s="22">
        <v>5.6751958128278099</v>
      </c>
      <c r="W14" s="23">
        <v>473.62284046900976</v>
      </c>
      <c r="X14" s="24">
        <v>12.789243689389213</v>
      </c>
      <c r="Y14" s="22">
        <v>10.390104608516335</v>
      </c>
      <c r="Z14" s="23">
        <v>27.951474908871003</v>
      </c>
    </row>
    <row r="15" spans="2:26" s="19" customFormat="1" x14ac:dyDescent="0.25">
      <c r="B15" s="14" t="s">
        <v>43</v>
      </c>
      <c r="C15" s="15" t="s">
        <v>27</v>
      </c>
      <c r="D15" s="16">
        <f t="shared" ref="D15:U15" si="12">+D16+D17</f>
        <v>170.11798346460398</v>
      </c>
      <c r="E15" s="16">
        <f t="shared" si="12"/>
        <v>5686.4844135333888</v>
      </c>
      <c r="F15" s="16">
        <f t="shared" si="12"/>
        <v>346.01198808942775</v>
      </c>
      <c r="G15" s="17">
        <f t="shared" si="12"/>
        <v>2411.4742997632979</v>
      </c>
      <c r="H15" s="18">
        <f t="shared" si="12"/>
        <v>751.23258425842096</v>
      </c>
      <c r="I15" s="16">
        <f t="shared" si="12"/>
        <v>1317.053295913606</v>
      </c>
      <c r="J15" s="16">
        <f t="shared" si="12"/>
        <v>-815.96282576401927</v>
      </c>
      <c r="K15" s="17">
        <f t="shared" si="12"/>
        <v>3783.3348464098285</v>
      </c>
      <c r="L15" s="18">
        <f t="shared" si="12"/>
        <v>-506.06728994534876</v>
      </c>
      <c r="M15" s="16">
        <f t="shared" si="12"/>
        <v>3481.739480080475</v>
      </c>
      <c r="N15" s="16">
        <f t="shared" si="12"/>
        <v>5327.666900135082</v>
      </c>
      <c r="O15" s="17">
        <f t="shared" si="12"/>
        <v>7039.4341566208677</v>
      </c>
      <c r="P15" s="18">
        <f t="shared" si="12"/>
        <v>2815.6397365567464</v>
      </c>
      <c r="Q15" s="16">
        <f t="shared" si="12"/>
        <v>1554.7267335391209</v>
      </c>
      <c r="R15" s="16">
        <f t="shared" si="12"/>
        <v>-2183.0626326529568</v>
      </c>
      <c r="S15" s="17">
        <f t="shared" si="12"/>
        <v>6066.3900060561609</v>
      </c>
      <c r="T15" s="18">
        <f t="shared" si="12"/>
        <v>607.56808728766646</v>
      </c>
      <c r="U15" s="16">
        <f t="shared" si="12"/>
        <v>-1486.486052164945</v>
      </c>
      <c r="V15" s="16">
        <f t="shared" ref="V15:W15" si="13">+V16+V17</f>
        <v>3378.4926310306405</v>
      </c>
      <c r="W15" s="17">
        <f t="shared" si="13"/>
        <v>9168.8339831812063</v>
      </c>
      <c r="X15" s="18">
        <f t="shared" ref="X15:Z15" si="14">+X16+X17</f>
        <v>-1203.4505795110435</v>
      </c>
      <c r="Y15" s="16">
        <f t="shared" si="14"/>
        <v>3690.6465916415527</v>
      </c>
      <c r="Z15" s="17">
        <f t="shared" si="14"/>
        <v>1686.6217024205525</v>
      </c>
    </row>
    <row r="16" spans="2:26" s="19" customFormat="1" x14ac:dyDescent="0.25">
      <c r="B16" s="20" t="s">
        <v>44</v>
      </c>
      <c r="C16" s="21" t="s">
        <v>59</v>
      </c>
      <c r="D16" s="22">
        <v>8.5963042376380265</v>
      </c>
      <c r="E16" s="22">
        <v>18.764382718487663</v>
      </c>
      <c r="F16" s="22">
        <v>20.500316413043478</v>
      </c>
      <c r="G16" s="23">
        <v>23.508964086400422</v>
      </c>
      <c r="H16" s="24">
        <v>5.9474239333333294</v>
      </c>
      <c r="I16" s="22">
        <v>-6.922707484239691</v>
      </c>
      <c r="J16" s="22">
        <v>65.519312000000042</v>
      </c>
      <c r="K16" s="23">
        <v>62.129235500000064</v>
      </c>
      <c r="L16" s="24">
        <v>-54.113672658888881</v>
      </c>
      <c r="M16" s="22">
        <v>33.322259241758239</v>
      </c>
      <c r="N16" s="22">
        <v>24.923419760869557</v>
      </c>
      <c r="O16" s="23">
        <v>6.1930434782608703</v>
      </c>
      <c r="P16" s="24">
        <v>15.381039016689675</v>
      </c>
      <c r="Q16" s="22">
        <v>-10.552334572600612</v>
      </c>
      <c r="R16" s="22">
        <v>37.084938596290101</v>
      </c>
      <c r="S16" s="23">
        <v>-8.4610719151714076</v>
      </c>
      <c r="T16" s="24">
        <v>-1.8908228454483644E-2</v>
      </c>
      <c r="U16" s="22">
        <v>8.2341726863303766</v>
      </c>
      <c r="V16" s="22">
        <v>-2.9678895492965212</v>
      </c>
      <c r="W16" s="23">
        <v>261.36472295416002</v>
      </c>
      <c r="X16" s="24">
        <v>81.385053545544281</v>
      </c>
      <c r="Y16" s="22">
        <v>-354.83038139771475</v>
      </c>
      <c r="Z16" s="23">
        <v>-168.36810386541157</v>
      </c>
    </row>
    <row r="17" spans="2:26" s="19" customFormat="1" x14ac:dyDescent="0.25">
      <c r="B17" s="14" t="s">
        <v>43</v>
      </c>
      <c r="C17" s="26" t="s">
        <v>60</v>
      </c>
      <c r="D17" s="16">
        <v>161.52167922696594</v>
      </c>
      <c r="E17" s="16">
        <v>5667.7200308149013</v>
      </c>
      <c r="F17" s="16">
        <v>325.51167167638425</v>
      </c>
      <c r="G17" s="17">
        <v>2387.9653356768977</v>
      </c>
      <c r="H17" s="18">
        <v>745.28516032508765</v>
      </c>
      <c r="I17" s="16">
        <v>1323.9760033978457</v>
      </c>
      <c r="J17" s="16">
        <v>-881.48213776401928</v>
      </c>
      <c r="K17" s="17">
        <v>3721.2056109098285</v>
      </c>
      <c r="L17" s="18">
        <v>-451.95361728645986</v>
      </c>
      <c r="M17" s="16">
        <v>3448.4172208387167</v>
      </c>
      <c r="N17" s="16">
        <v>5302.7434803742126</v>
      </c>
      <c r="O17" s="17">
        <v>7033.241113142607</v>
      </c>
      <c r="P17" s="18">
        <v>2800.2586975400568</v>
      </c>
      <c r="Q17" s="16">
        <v>1565.2790681117215</v>
      </c>
      <c r="R17" s="16">
        <v>-2220.147571249247</v>
      </c>
      <c r="S17" s="17">
        <v>6074.8510779713324</v>
      </c>
      <c r="T17" s="18">
        <v>607.58699551612096</v>
      </c>
      <c r="U17" s="16">
        <v>-1494.7202248512754</v>
      </c>
      <c r="V17" s="16">
        <v>3381.4605205799371</v>
      </c>
      <c r="W17" s="17">
        <v>8907.4692602270461</v>
      </c>
      <c r="X17" s="18">
        <v>-1284.8356330565878</v>
      </c>
      <c r="Y17" s="16">
        <v>4045.4769730392672</v>
      </c>
      <c r="Z17" s="17">
        <v>1854.9898062859641</v>
      </c>
    </row>
    <row r="18" spans="2:26" s="19" customFormat="1" x14ac:dyDescent="0.25">
      <c r="B18" s="30" t="s">
        <v>45</v>
      </c>
      <c r="C18" s="21" t="s">
        <v>61</v>
      </c>
      <c r="D18" s="22">
        <v>1085.1573331907884</v>
      </c>
      <c r="E18" s="22">
        <v>142.57915849879137</v>
      </c>
      <c r="F18" s="22">
        <v>421.98763754523873</v>
      </c>
      <c r="G18" s="23">
        <v>1598.6682448929992</v>
      </c>
      <c r="H18" s="24">
        <v>918.05399758195131</v>
      </c>
      <c r="I18" s="22">
        <v>1647.4033848175536</v>
      </c>
      <c r="J18" s="22">
        <v>1684.0128715912988</v>
      </c>
      <c r="K18" s="23">
        <v>1886.4198084478001</v>
      </c>
      <c r="L18" s="24">
        <v>2796.4540583555554</v>
      </c>
      <c r="M18" s="22">
        <v>3026.669961997814</v>
      </c>
      <c r="N18" s="22">
        <v>2246.3394729758566</v>
      </c>
      <c r="O18" s="23">
        <v>2336.3326849026803</v>
      </c>
      <c r="P18" s="24">
        <v>2118.7172172548126</v>
      </c>
      <c r="Q18" s="22">
        <v>872.76228025417254</v>
      </c>
      <c r="R18" s="22">
        <v>3682.764135424196</v>
      </c>
      <c r="S18" s="23">
        <v>653.24807288236173</v>
      </c>
      <c r="T18" s="24">
        <v>352.22508440641639</v>
      </c>
      <c r="U18" s="22">
        <v>1862.8472904292632</v>
      </c>
      <c r="V18" s="22">
        <v>4118.1229836277462</v>
      </c>
      <c r="W18" s="23">
        <v>4578.6915878811105</v>
      </c>
      <c r="X18" s="24">
        <v>2893.9311726479655</v>
      </c>
      <c r="Y18" s="22">
        <v>2821.8359276782771</v>
      </c>
      <c r="Z18" s="23">
        <v>2823.3075080636168</v>
      </c>
    </row>
    <row r="19" spans="2:26" s="19" customFormat="1" x14ac:dyDescent="0.25">
      <c r="B19" s="14" t="s">
        <v>46</v>
      </c>
      <c r="C19" s="15" t="s">
        <v>62</v>
      </c>
      <c r="D19" s="16">
        <f t="shared" ref="D19:U19" si="15">+D20+D21+D22</f>
        <v>54.535310240845391</v>
      </c>
      <c r="E19" s="16">
        <f t="shared" si="15"/>
        <v>8.8998079882268559</v>
      </c>
      <c r="F19" s="16">
        <f t="shared" si="15"/>
        <v>0.76649175415799475</v>
      </c>
      <c r="G19" s="17">
        <f t="shared" si="15"/>
        <v>-7.5419484379288342</v>
      </c>
      <c r="H19" s="18">
        <f t="shared" si="15"/>
        <v>-11.151560094862447</v>
      </c>
      <c r="I19" s="16">
        <f t="shared" si="15"/>
        <v>3.4501466749046266</v>
      </c>
      <c r="J19" s="16">
        <f t="shared" si="15"/>
        <v>21.663779680667009</v>
      </c>
      <c r="K19" s="17">
        <f t="shared" si="15"/>
        <v>2.8478415875023533</v>
      </c>
      <c r="L19" s="18">
        <f t="shared" si="15"/>
        <v>-8.6042238712259635</v>
      </c>
      <c r="M19" s="16">
        <f t="shared" si="15"/>
        <v>32.282548045735965</v>
      </c>
      <c r="N19" s="16">
        <f t="shared" si="15"/>
        <v>-3.3869510211102023</v>
      </c>
      <c r="O19" s="17">
        <f t="shared" si="15"/>
        <v>-23.583173149333504</v>
      </c>
      <c r="P19" s="18">
        <f t="shared" si="15"/>
        <v>-10.677452474733256</v>
      </c>
      <c r="Q19" s="16">
        <f t="shared" si="15"/>
        <v>49.256443662186435</v>
      </c>
      <c r="R19" s="16">
        <f t="shared" si="15"/>
        <v>-58.188700093777058</v>
      </c>
      <c r="S19" s="17">
        <f t="shared" si="15"/>
        <v>-6.0532002211135971</v>
      </c>
      <c r="T19" s="18">
        <f t="shared" si="15"/>
        <v>1.455150262679896</v>
      </c>
      <c r="U19" s="16">
        <f t="shared" si="15"/>
        <v>6.3872779872611041</v>
      </c>
      <c r="V19" s="16">
        <f t="shared" ref="V19:W19" si="16">+V20+V21+V22</f>
        <v>5.7287268448017183</v>
      </c>
      <c r="W19" s="17">
        <f t="shared" si="16"/>
        <v>-1.1916672679304572</v>
      </c>
      <c r="X19" s="18">
        <f t="shared" ref="X19:Z19" si="17">+X20+X21+X22</f>
        <v>14.755120650657231</v>
      </c>
      <c r="Y19" s="16">
        <f t="shared" si="17"/>
        <v>-5.317692751628341</v>
      </c>
      <c r="Z19" s="17">
        <f t="shared" si="17"/>
        <v>31.686634856802002</v>
      </c>
    </row>
    <row r="20" spans="2:26" s="19" customFormat="1" x14ac:dyDescent="0.25">
      <c r="B20" s="20" t="s">
        <v>47</v>
      </c>
      <c r="C20" s="21" t="s">
        <v>63</v>
      </c>
      <c r="D20" s="22">
        <v>54.535310240845391</v>
      </c>
      <c r="E20" s="22">
        <v>8.8998079882268559</v>
      </c>
      <c r="F20" s="22">
        <v>0.76649175415799475</v>
      </c>
      <c r="G20" s="23">
        <v>-7.5419484379288342</v>
      </c>
      <c r="H20" s="24">
        <v>-11.151560094862447</v>
      </c>
      <c r="I20" s="22">
        <v>3.4501466749046266</v>
      </c>
      <c r="J20" s="22">
        <v>21.663779680667009</v>
      </c>
      <c r="K20" s="23">
        <v>2.8478415875023533</v>
      </c>
      <c r="L20" s="24">
        <v>-8.6042238712259635</v>
      </c>
      <c r="M20" s="22">
        <v>32.282548045735965</v>
      </c>
      <c r="N20" s="22">
        <v>-3.3869510211102023</v>
      </c>
      <c r="O20" s="23">
        <v>-23.583173149333504</v>
      </c>
      <c r="P20" s="24">
        <v>-10.677452474733256</v>
      </c>
      <c r="Q20" s="22">
        <v>49.256443662186435</v>
      </c>
      <c r="R20" s="22">
        <v>-58.188700093777058</v>
      </c>
      <c r="S20" s="23">
        <v>-6.0532002211135971</v>
      </c>
      <c r="T20" s="24">
        <v>1.455150262679896</v>
      </c>
      <c r="U20" s="22">
        <v>6.3872779872611041</v>
      </c>
      <c r="V20" s="22">
        <v>5.7287268448017183</v>
      </c>
      <c r="W20" s="23">
        <v>-1.1916672679304572</v>
      </c>
      <c r="X20" s="24">
        <v>14.755120650657231</v>
      </c>
      <c r="Y20" s="22">
        <v>-5.317692751628341</v>
      </c>
      <c r="Z20" s="23">
        <v>31.686634856802002</v>
      </c>
    </row>
    <row r="21" spans="2:26" s="19" customFormat="1" x14ac:dyDescent="0.25">
      <c r="B21" s="25" t="s">
        <v>48</v>
      </c>
      <c r="C21" s="26" t="s">
        <v>64</v>
      </c>
      <c r="D21" s="16">
        <v>0</v>
      </c>
      <c r="E21" s="16">
        <v>0</v>
      </c>
      <c r="F21" s="16">
        <v>0</v>
      </c>
      <c r="G21" s="17">
        <v>0</v>
      </c>
      <c r="H21" s="18">
        <v>0</v>
      </c>
      <c r="I21" s="16">
        <v>0</v>
      </c>
      <c r="J21" s="16">
        <v>0</v>
      </c>
      <c r="K21" s="17">
        <v>0</v>
      </c>
      <c r="L21" s="18">
        <v>0</v>
      </c>
      <c r="M21" s="16">
        <v>0</v>
      </c>
      <c r="N21" s="16">
        <v>0</v>
      </c>
      <c r="O21" s="17">
        <v>0</v>
      </c>
      <c r="P21" s="18">
        <v>0</v>
      </c>
      <c r="Q21" s="16">
        <v>0</v>
      </c>
      <c r="R21" s="16">
        <v>0</v>
      </c>
      <c r="S21" s="17">
        <v>0</v>
      </c>
      <c r="T21" s="18">
        <v>0</v>
      </c>
      <c r="U21" s="16">
        <v>0</v>
      </c>
      <c r="V21" s="16">
        <v>0</v>
      </c>
      <c r="W21" s="17">
        <v>0</v>
      </c>
      <c r="X21" s="18">
        <v>0</v>
      </c>
      <c r="Y21" s="16">
        <v>0</v>
      </c>
      <c r="Z21" s="17">
        <v>0</v>
      </c>
    </row>
    <row r="22" spans="2:26" s="19" customFormat="1" x14ac:dyDescent="0.25">
      <c r="B22" s="20" t="s">
        <v>49</v>
      </c>
      <c r="C22" s="21" t="s">
        <v>65</v>
      </c>
      <c r="D22" s="22">
        <v>0</v>
      </c>
      <c r="E22" s="22">
        <v>0</v>
      </c>
      <c r="F22" s="22">
        <v>0</v>
      </c>
      <c r="G22" s="23">
        <v>0</v>
      </c>
      <c r="H22" s="24">
        <v>0</v>
      </c>
      <c r="I22" s="22">
        <v>0</v>
      </c>
      <c r="J22" s="22">
        <v>0</v>
      </c>
      <c r="K22" s="23">
        <v>0</v>
      </c>
      <c r="L22" s="24">
        <v>0</v>
      </c>
      <c r="M22" s="22">
        <v>0</v>
      </c>
      <c r="N22" s="22">
        <v>0</v>
      </c>
      <c r="O22" s="23">
        <v>0</v>
      </c>
      <c r="P22" s="24">
        <v>0</v>
      </c>
      <c r="Q22" s="22">
        <v>0</v>
      </c>
      <c r="R22" s="22">
        <v>0</v>
      </c>
      <c r="S22" s="23">
        <v>0</v>
      </c>
      <c r="T22" s="24">
        <v>0</v>
      </c>
      <c r="U22" s="22">
        <v>0</v>
      </c>
      <c r="V22" s="22">
        <v>0</v>
      </c>
      <c r="W22" s="23">
        <v>0</v>
      </c>
      <c r="X22" s="24">
        <v>0</v>
      </c>
      <c r="Y22" s="22">
        <v>0</v>
      </c>
      <c r="Z22" s="23">
        <v>0</v>
      </c>
    </row>
    <row r="23" spans="2:26" s="19" customFormat="1" x14ac:dyDescent="0.25">
      <c r="B23" s="14" t="s">
        <v>50</v>
      </c>
      <c r="C23" s="15" t="s">
        <v>66</v>
      </c>
      <c r="D23" s="16">
        <v>0</v>
      </c>
      <c r="E23" s="16">
        <v>0</v>
      </c>
      <c r="F23" s="16">
        <v>0</v>
      </c>
      <c r="G23" s="17">
        <v>0</v>
      </c>
      <c r="H23" s="18">
        <v>0</v>
      </c>
      <c r="I23" s="16">
        <v>0</v>
      </c>
      <c r="J23" s="16">
        <v>0</v>
      </c>
      <c r="K23" s="17">
        <v>0</v>
      </c>
      <c r="L23" s="18">
        <v>0</v>
      </c>
      <c r="M23" s="16">
        <v>0</v>
      </c>
      <c r="N23" s="16">
        <v>0</v>
      </c>
      <c r="O23" s="17">
        <v>0</v>
      </c>
      <c r="P23" s="18">
        <v>0</v>
      </c>
      <c r="Q23" s="16">
        <v>0</v>
      </c>
      <c r="R23" s="16">
        <v>0</v>
      </c>
      <c r="S23" s="17">
        <v>0</v>
      </c>
      <c r="T23" s="18">
        <v>0</v>
      </c>
      <c r="U23" s="16">
        <v>0</v>
      </c>
      <c r="V23" s="16">
        <v>0</v>
      </c>
      <c r="W23" s="17">
        <v>0</v>
      </c>
      <c r="X23" s="18">
        <v>0</v>
      </c>
      <c r="Y23" s="16">
        <v>0</v>
      </c>
      <c r="Z23" s="17">
        <v>0</v>
      </c>
    </row>
    <row r="24" spans="2:26" s="19" customFormat="1" x14ac:dyDescent="0.25">
      <c r="B24" s="30" t="s">
        <v>51</v>
      </c>
      <c r="C24" s="31" t="s">
        <v>67</v>
      </c>
      <c r="D24" s="22">
        <f t="shared" ref="D24:U24" si="18">+D25+D26</f>
        <v>1325.9016291411224</v>
      </c>
      <c r="E24" s="22">
        <f t="shared" si="18"/>
        <v>204.68077277896347</v>
      </c>
      <c r="F24" s="22">
        <f t="shared" si="18"/>
        <v>1192.2486140808396</v>
      </c>
      <c r="G24" s="23">
        <f t="shared" si="18"/>
        <v>1006.7580016851263</v>
      </c>
      <c r="H24" s="24">
        <f t="shared" si="18"/>
        <v>1714.8842288711642</v>
      </c>
      <c r="I24" s="22">
        <f t="shared" si="18"/>
        <v>1941.4135209487993</v>
      </c>
      <c r="J24" s="22">
        <f t="shared" si="18"/>
        <v>2207.9884838165026</v>
      </c>
      <c r="K24" s="23">
        <f t="shared" si="18"/>
        <v>2527.6244508999403</v>
      </c>
      <c r="L24" s="24">
        <f t="shared" si="18"/>
        <v>954.60062225026991</v>
      </c>
      <c r="M24" s="22">
        <f t="shared" si="18"/>
        <v>-290.38694161379806</v>
      </c>
      <c r="N24" s="22">
        <f t="shared" si="18"/>
        <v>3981.1239669703746</v>
      </c>
      <c r="O24" s="23">
        <f t="shared" si="18"/>
        <v>726.89097592934968</v>
      </c>
      <c r="P24" s="24">
        <f t="shared" si="18"/>
        <v>149.62326038572812</v>
      </c>
      <c r="Q24" s="22">
        <f t="shared" si="18"/>
        <v>757.60387437687052</v>
      </c>
      <c r="R24" s="22">
        <f t="shared" si="18"/>
        <v>-1186.4227054026976</v>
      </c>
      <c r="S24" s="23">
        <f t="shared" si="18"/>
        <v>510.83016531503085</v>
      </c>
      <c r="T24" s="24">
        <f t="shared" si="18"/>
        <v>1205.9669270247591</v>
      </c>
      <c r="U24" s="22">
        <f t="shared" si="18"/>
        <v>1097.5628368306063</v>
      </c>
      <c r="V24" s="22">
        <f t="shared" ref="V24:W24" si="19">+V25+V26</f>
        <v>300.81037607420092</v>
      </c>
      <c r="W24" s="23">
        <f t="shared" si="19"/>
        <v>1028.246412569863</v>
      </c>
      <c r="X24" s="24">
        <f t="shared" ref="X24:Z24" si="20">+X25+X26</f>
        <v>3350.3964613724934</v>
      </c>
      <c r="Y24" s="22">
        <f t="shared" si="20"/>
        <v>831.12999549381266</v>
      </c>
      <c r="Z24" s="23">
        <f t="shared" si="20"/>
        <v>1418.1796532335616</v>
      </c>
    </row>
    <row r="25" spans="2:26" s="19" customFormat="1" x14ac:dyDescent="0.25">
      <c r="B25" s="25" t="s">
        <v>52</v>
      </c>
      <c r="C25" s="19" t="s">
        <v>68</v>
      </c>
      <c r="D25" s="16">
        <v>1366.3576205418412</v>
      </c>
      <c r="E25" s="16">
        <v>230.10472130781244</v>
      </c>
      <c r="F25" s="16">
        <v>1263.8140592953914</v>
      </c>
      <c r="G25" s="17">
        <v>1027.1525756211011</v>
      </c>
      <c r="H25" s="18">
        <v>1600.9287264443992</v>
      </c>
      <c r="I25" s="16">
        <v>2067.85785710749</v>
      </c>
      <c r="J25" s="16">
        <v>2188.7548623605649</v>
      </c>
      <c r="K25" s="17">
        <v>2613.4884819392723</v>
      </c>
      <c r="L25" s="18">
        <v>598.79695368034254</v>
      </c>
      <c r="M25" s="16">
        <v>-169.08969713220264</v>
      </c>
      <c r="N25" s="16">
        <v>3943.4434329528335</v>
      </c>
      <c r="O25" s="17">
        <v>879.50469113213069</v>
      </c>
      <c r="P25" s="18">
        <v>66.964581077718535</v>
      </c>
      <c r="Q25" s="16">
        <v>922.04216234557691</v>
      </c>
      <c r="R25" s="16">
        <v>-1103.9607299037314</v>
      </c>
      <c r="S25" s="17">
        <v>495.65834733956353</v>
      </c>
      <c r="T25" s="18">
        <v>1259.0556082829034</v>
      </c>
      <c r="U25" s="16">
        <v>951.79161997418942</v>
      </c>
      <c r="V25" s="16">
        <v>415.78058474769603</v>
      </c>
      <c r="W25" s="17">
        <v>1116.8092918056568</v>
      </c>
      <c r="X25" s="18">
        <v>3353.4380300846419</v>
      </c>
      <c r="Y25" s="16">
        <v>588.11188323292174</v>
      </c>
      <c r="Z25" s="17">
        <v>1667.1387430358714</v>
      </c>
    </row>
    <row r="26" spans="2:26" s="19" customFormat="1" x14ac:dyDescent="0.25">
      <c r="B26" s="35" t="s">
        <v>53</v>
      </c>
      <c r="C26" s="36" t="s">
        <v>69</v>
      </c>
      <c r="D26" s="37">
        <v>-40.455991400718752</v>
      </c>
      <c r="E26" s="37">
        <v>-25.423948528848971</v>
      </c>
      <c r="F26" s="37">
        <v>-71.565445214551701</v>
      </c>
      <c r="G26" s="38">
        <v>-20.394573935974826</v>
      </c>
      <c r="H26" s="39">
        <v>113.95550242676495</v>
      </c>
      <c r="I26" s="37">
        <v>-126.44433615869073</v>
      </c>
      <c r="J26" s="37">
        <v>19.233621455937627</v>
      </c>
      <c r="K26" s="38">
        <v>-85.864031039331891</v>
      </c>
      <c r="L26" s="39">
        <v>355.80366856992731</v>
      </c>
      <c r="M26" s="37">
        <v>-121.29724448159541</v>
      </c>
      <c r="N26" s="37">
        <v>37.680534017540907</v>
      </c>
      <c r="O26" s="38">
        <v>-152.61371520278107</v>
      </c>
      <c r="P26" s="39">
        <v>82.658679308009582</v>
      </c>
      <c r="Q26" s="37">
        <v>-164.43828796870642</v>
      </c>
      <c r="R26" s="37">
        <v>-82.461975498966169</v>
      </c>
      <c r="S26" s="38">
        <v>15.171817975467349</v>
      </c>
      <c r="T26" s="39">
        <v>-53.088681258144447</v>
      </c>
      <c r="U26" s="37">
        <v>145.77121685641688</v>
      </c>
      <c r="V26" s="37">
        <v>-114.97020867349508</v>
      </c>
      <c r="W26" s="38">
        <v>-88.562879235793901</v>
      </c>
      <c r="X26" s="39">
        <v>-3.0415687121485568</v>
      </c>
      <c r="Y26" s="37">
        <v>243.01811226089086</v>
      </c>
      <c r="Z26" s="38">
        <v>-248.95908980230988</v>
      </c>
    </row>
    <row r="27" spans="2:26" s="19" customFormat="1" ht="11.25" customHeight="1" x14ac:dyDescent="0.25">
      <c r="B27" s="40"/>
      <c r="D27" s="27"/>
      <c r="E27" s="27"/>
      <c r="F27" s="27"/>
      <c r="G27" s="28"/>
      <c r="H27" s="29"/>
      <c r="I27" s="27"/>
      <c r="J27" s="27"/>
      <c r="K27" s="28"/>
      <c r="L27" s="29"/>
      <c r="M27" s="27"/>
      <c r="N27" s="27"/>
      <c r="O27" s="28"/>
      <c r="P27" s="29"/>
      <c r="Q27" s="27"/>
      <c r="R27" s="27"/>
      <c r="S27" s="28"/>
      <c r="T27" s="29"/>
      <c r="U27" s="27"/>
      <c r="V27" s="27"/>
      <c r="W27" s="28"/>
      <c r="X27" s="29"/>
      <c r="Y27" s="27"/>
      <c r="Z27" s="28"/>
    </row>
    <row r="28" spans="2:26" s="13" customFormat="1" ht="15" customHeight="1" x14ac:dyDescent="0.25">
      <c r="B28" s="60" t="s">
        <v>20</v>
      </c>
      <c r="C28" s="61"/>
      <c r="D28" s="10">
        <f t="shared" ref="D28:U28" si="21">D29+D32+D36+D39+D42+D43+D47+D48</f>
        <v>-1447.9377899565438</v>
      </c>
      <c r="E28" s="10">
        <f t="shared" si="21"/>
        <v>4526.1140181505843</v>
      </c>
      <c r="F28" s="10">
        <f t="shared" si="21"/>
        <v>-5146.0846422002351</v>
      </c>
      <c r="G28" s="11">
        <f t="shared" si="21"/>
        <v>-1607.8251833577021</v>
      </c>
      <c r="H28" s="12">
        <f t="shared" si="21"/>
        <v>-3990.7147907600379</v>
      </c>
      <c r="I28" s="10">
        <f t="shared" si="21"/>
        <v>-5136.303864516979</v>
      </c>
      <c r="J28" s="10">
        <f t="shared" si="21"/>
        <v>-186.25270825945847</v>
      </c>
      <c r="K28" s="11">
        <f t="shared" si="21"/>
        <v>2441.8200495471556</v>
      </c>
      <c r="L28" s="12">
        <f t="shared" si="21"/>
        <v>-7294.8343989550904</v>
      </c>
      <c r="M28" s="10">
        <f t="shared" si="21"/>
        <v>-1814.1983054404473</v>
      </c>
      <c r="N28" s="10">
        <f t="shared" si="21"/>
        <v>1273.2645810109643</v>
      </c>
      <c r="O28" s="11">
        <f t="shared" si="21"/>
        <v>-5997.8772608645559</v>
      </c>
      <c r="P28" s="12">
        <f t="shared" si="21"/>
        <v>-1848.0949605972237</v>
      </c>
      <c r="Q28" s="10">
        <f t="shared" si="21"/>
        <v>-2627.2291430484215</v>
      </c>
      <c r="R28" s="10">
        <f t="shared" si="21"/>
        <v>-10281.970346420167</v>
      </c>
      <c r="S28" s="11">
        <f t="shared" si="21"/>
        <v>-448.98483046687898</v>
      </c>
      <c r="T28" s="12">
        <f t="shared" si="21"/>
        <v>-5189.6099504999147</v>
      </c>
      <c r="U28" s="10">
        <f t="shared" si="21"/>
        <v>-10740.643746440797</v>
      </c>
      <c r="V28" s="10">
        <f t="shared" ref="V28" si="22">V29+V32+V36+V39+V42+V43+V47+V48</f>
        <v>-9024.7721789878069</v>
      </c>
      <c r="W28" s="11">
        <f>W29+W32+W36+W39+W42+W43+W47+W48</f>
        <v>-6540.419858721064</v>
      </c>
      <c r="X28" s="12">
        <f t="shared" ref="X28:Z28" si="23">X29+X32+X36+X39+X42+X43+X47+X48</f>
        <v>-14903.179399334331</v>
      </c>
      <c r="Y28" s="10">
        <f t="shared" si="23"/>
        <v>-10587.404723956222</v>
      </c>
      <c r="Z28" s="11">
        <f t="shared" si="23"/>
        <v>-10392.325410156835</v>
      </c>
    </row>
    <row r="29" spans="2:26" s="19" customFormat="1" x14ac:dyDescent="0.25">
      <c r="B29" s="14" t="s">
        <v>21</v>
      </c>
      <c r="C29" s="15" t="s">
        <v>32</v>
      </c>
      <c r="D29" s="16">
        <f t="shared" ref="D29:U29" si="24">+D30+D31</f>
        <v>149.40584040000002</v>
      </c>
      <c r="E29" s="16">
        <f t="shared" si="24"/>
        <v>-158.59912912999999</v>
      </c>
      <c r="F29" s="16">
        <f t="shared" si="24"/>
        <v>161.51823101000002</v>
      </c>
      <c r="G29" s="17">
        <f t="shared" si="24"/>
        <v>-145.33571595999999</v>
      </c>
      <c r="H29" s="18">
        <f t="shared" si="24"/>
        <v>15.81209374</v>
      </c>
      <c r="I29" s="16">
        <f t="shared" si="24"/>
        <v>126.56384326</v>
      </c>
      <c r="J29" s="16">
        <f t="shared" si="24"/>
        <v>4032.7265416599998</v>
      </c>
      <c r="K29" s="17">
        <f t="shared" si="24"/>
        <v>-4012.2727653500001</v>
      </c>
      <c r="L29" s="18">
        <f t="shared" si="24"/>
        <v>-58.960944299999994</v>
      </c>
      <c r="M29" s="16">
        <f t="shared" si="24"/>
        <v>-60.08508776</v>
      </c>
      <c r="N29" s="16">
        <f t="shared" si="24"/>
        <v>109.48601053</v>
      </c>
      <c r="O29" s="17">
        <f t="shared" si="24"/>
        <v>-106.89205348</v>
      </c>
      <c r="P29" s="18">
        <f t="shared" si="24"/>
        <v>6.5996743499999893</v>
      </c>
      <c r="Q29" s="16">
        <f t="shared" si="24"/>
        <v>-1.1349680599999898</v>
      </c>
      <c r="R29" s="16">
        <f t="shared" si="24"/>
        <v>1.3471660599999697</v>
      </c>
      <c r="S29" s="17">
        <f t="shared" si="24"/>
        <v>183.07814441999997</v>
      </c>
      <c r="T29" s="18">
        <f t="shared" si="24"/>
        <v>-193.04796004000002</v>
      </c>
      <c r="U29" s="16">
        <f t="shared" si="24"/>
        <v>199.47505667000001</v>
      </c>
      <c r="V29" s="16">
        <f t="shared" ref="V29:W29" si="25">+V30+V31</f>
        <v>-206.49058984000001</v>
      </c>
      <c r="W29" s="17">
        <f t="shared" si="25"/>
        <v>14.87883276</v>
      </c>
      <c r="X29" s="18">
        <f t="shared" ref="X29:Z29" si="26">+X30+X31</f>
        <v>-16.320296150000001</v>
      </c>
      <c r="Y29" s="16">
        <f t="shared" si="26"/>
        <v>222.60346804</v>
      </c>
      <c r="Z29" s="17">
        <f t="shared" si="26"/>
        <v>-201.93329396000001</v>
      </c>
    </row>
    <row r="30" spans="2:26" s="19" customFormat="1" x14ac:dyDescent="0.25">
      <c r="B30" s="20" t="s">
        <v>72</v>
      </c>
      <c r="C30" s="21" t="s">
        <v>54</v>
      </c>
      <c r="D30" s="22">
        <v>0</v>
      </c>
      <c r="E30" s="22">
        <v>0</v>
      </c>
      <c r="F30" s="22">
        <v>0</v>
      </c>
      <c r="G30" s="23">
        <v>0</v>
      </c>
      <c r="H30" s="24">
        <v>0</v>
      </c>
      <c r="I30" s="22">
        <v>0</v>
      </c>
      <c r="J30" s="22">
        <v>0</v>
      </c>
      <c r="K30" s="23">
        <v>0</v>
      </c>
      <c r="L30" s="24">
        <v>0</v>
      </c>
      <c r="M30" s="22">
        <v>0</v>
      </c>
      <c r="N30" s="22">
        <v>0</v>
      </c>
      <c r="O30" s="23">
        <v>0</v>
      </c>
      <c r="P30" s="24">
        <v>0</v>
      </c>
      <c r="Q30" s="22">
        <v>0</v>
      </c>
      <c r="R30" s="22">
        <v>0</v>
      </c>
      <c r="S30" s="23">
        <v>-0.33437401</v>
      </c>
      <c r="T30" s="24">
        <v>0</v>
      </c>
      <c r="U30" s="22">
        <v>0</v>
      </c>
      <c r="V30" s="22">
        <v>0</v>
      </c>
      <c r="W30" s="23">
        <v>0</v>
      </c>
      <c r="X30" s="24">
        <v>0</v>
      </c>
      <c r="Y30" s="22">
        <v>0</v>
      </c>
      <c r="Z30" s="23">
        <v>0</v>
      </c>
    </row>
    <row r="31" spans="2:26" s="19" customFormat="1" x14ac:dyDescent="0.25">
      <c r="B31" s="25" t="s">
        <v>73</v>
      </c>
      <c r="C31" s="26" t="s">
        <v>22</v>
      </c>
      <c r="D31" s="27">
        <v>149.40584040000002</v>
      </c>
      <c r="E31" s="27">
        <v>-158.59912912999999</v>
      </c>
      <c r="F31" s="27">
        <v>161.51823101000002</v>
      </c>
      <c r="G31" s="28">
        <v>-145.33571595999999</v>
      </c>
      <c r="H31" s="29">
        <v>15.81209374</v>
      </c>
      <c r="I31" s="27">
        <v>126.56384326</v>
      </c>
      <c r="J31" s="27">
        <v>4032.7265416599998</v>
      </c>
      <c r="K31" s="28">
        <v>-4012.2727653500001</v>
      </c>
      <c r="L31" s="29">
        <v>-58.960944299999994</v>
      </c>
      <c r="M31" s="27">
        <v>-60.08508776</v>
      </c>
      <c r="N31" s="27">
        <v>109.48601053</v>
      </c>
      <c r="O31" s="28">
        <v>-106.89205348</v>
      </c>
      <c r="P31" s="29">
        <v>6.5996743499999893</v>
      </c>
      <c r="Q31" s="27">
        <v>-1.1349680599999898</v>
      </c>
      <c r="R31" s="27">
        <v>1.3471660599999697</v>
      </c>
      <c r="S31" s="28">
        <v>183.41251842999998</v>
      </c>
      <c r="T31" s="29">
        <v>-193.04796004000002</v>
      </c>
      <c r="U31" s="27">
        <v>199.47505667000001</v>
      </c>
      <c r="V31" s="27">
        <v>-206.49058984000001</v>
      </c>
      <c r="W31" s="28">
        <v>14.87883276</v>
      </c>
      <c r="X31" s="29">
        <v>-16.320296150000001</v>
      </c>
      <c r="Y31" s="27">
        <v>222.60346804</v>
      </c>
      <c r="Z31" s="28">
        <v>-201.93329396000001</v>
      </c>
    </row>
    <row r="32" spans="2:26" s="19" customFormat="1" x14ac:dyDescent="0.25">
      <c r="B32" s="30" t="s">
        <v>23</v>
      </c>
      <c r="C32" s="31" t="s">
        <v>55</v>
      </c>
      <c r="D32" s="32">
        <f t="shared" ref="D32:U32" si="27">+D33+D34+D35</f>
        <v>-1918.3258671163776</v>
      </c>
      <c r="E32" s="32">
        <f t="shared" si="27"/>
        <v>4445.9361711805723</v>
      </c>
      <c r="F32" s="32">
        <f t="shared" si="27"/>
        <v>-6841.0341851833864</v>
      </c>
      <c r="G32" s="33">
        <f t="shared" si="27"/>
        <v>-3386.7415311992463</v>
      </c>
      <c r="H32" s="34">
        <f t="shared" si="27"/>
        <v>-5001.1911987187341</v>
      </c>
      <c r="I32" s="32">
        <f t="shared" si="27"/>
        <v>-4157.3713096452047</v>
      </c>
      <c r="J32" s="32">
        <f t="shared" si="27"/>
        <v>-2907.5153540189444</v>
      </c>
      <c r="K32" s="33">
        <f t="shared" si="27"/>
        <v>4703.4605193492716</v>
      </c>
      <c r="L32" s="34">
        <f t="shared" si="27"/>
        <v>-8065.6883636783223</v>
      </c>
      <c r="M32" s="32">
        <f t="shared" si="27"/>
        <v>-5435.5174313220105</v>
      </c>
      <c r="N32" s="32">
        <f t="shared" si="27"/>
        <v>293.11835324068488</v>
      </c>
      <c r="O32" s="33">
        <f t="shared" si="27"/>
        <v>-19515.448861733392</v>
      </c>
      <c r="P32" s="34">
        <f t="shared" si="27"/>
        <v>-10376.969602510519</v>
      </c>
      <c r="Q32" s="32">
        <f t="shared" si="27"/>
        <v>-9033.0033324029646</v>
      </c>
      <c r="R32" s="32">
        <f t="shared" si="27"/>
        <v>-12722.380378204967</v>
      </c>
      <c r="S32" s="33">
        <f t="shared" si="27"/>
        <v>-7300.5773356681611</v>
      </c>
      <c r="T32" s="34">
        <f t="shared" si="27"/>
        <v>-9972.5039786329253</v>
      </c>
      <c r="U32" s="32">
        <f t="shared" si="27"/>
        <v>-9195.9026474507555</v>
      </c>
      <c r="V32" s="32">
        <f t="shared" ref="V32:W32" si="28">+V33+V34+V35</f>
        <v>-8949.4994131599524</v>
      </c>
      <c r="W32" s="33">
        <f t="shared" si="28"/>
        <v>-5565.3057624429657</v>
      </c>
      <c r="X32" s="34">
        <f t="shared" ref="X32:Z32" si="29">+X33+X34+X35</f>
        <v>-10272.047534463662</v>
      </c>
      <c r="Y32" s="32">
        <f t="shared" si="29"/>
        <v>-19102.332260073079</v>
      </c>
      <c r="Z32" s="33">
        <f t="shared" si="29"/>
        <v>-10060.428921402698</v>
      </c>
    </row>
    <row r="33" spans="2:26" s="19" customFormat="1" x14ac:dyDescent="0.25">
      <c r="B33" s="25" t="s">
        <v>74</v>
      </c>
      <c r="C33" s="26" t="s">
        <v>24</v>
      </c>
      <c r="D33" s="16">
        <v>-221.08834202459025</v>
      </c>
      <c r="E33" s="16">
        <v>-0.99266152697032339</v>
      </c>
      <c r="F33" s="16">
        <v>-7024.6744317996718</v>
      </c>
      <c r="G33" s="17">
        <v>-4913.0567211706611</v>
      </c>
      <c r="H33" s="18">
        <v>-3628.1145574586781</v>
      </c>
      <c r="I33" s="16">
        <v>-4842.2582353583275</v>
      </c>
      <c r="J33" s="16">
        <v>-6119.7879858785936</v>
      </c>
      <c r="K33" s="17">
        <v>-518.75283654043358</v>
      </c>
      <c r="L33" s="18">
        <v>4067.376680862943</v>
      </c>
      <c r="M33" s="16">
        <v>-5104.7469388272193</v>
      </c>
      <c r="N33" s="16">
        <v>-9430.7671935129874</v>
      </c>
      <c r="O33" s="17">
        <v>-8898.1323993525129</v>
      </c>
      <c r="P33" s="18">
        <v>-4401.6481294147652</v>
      </c>
      <c r="Q33" s="16">
        <v>-6923.8635578319536</v>
      </c>
      <c r="R33" s="16">
        <v>-10660.167698000538</v>
      </c>
      <c r="S33" s="17">
        <v>-10289.796453820194</v>
      </c>
      <c r="T33" s="18">
        <v>-6267.0037179418632</v>
      </c>
      <c r="U33" s="16">
        <v>-8506.0485397683406</v>
      </c>
      <c r="V33" s="16">
        <v>-12649.912004219175</v>
      </c>
      <c r="W33" s="17">
        <v>-6901.6429162810437</v>
      </c>
      <c r="X33" s="18">
        <v>-10688.105712146262</v>
      </c>
      <c r="Y33" s="16">
        <v>-12516.031308181691</v>
      </c>
      <c r="Z33" s="17">
        <v>-12661.333382985233</v>
      </c>
    </row>
    <row r="34" spans="2:26" s="19" customFormat="1" x14ac:dyDescent="0.25">
      <c r="B34" s="20" t="s">
        <v>75</v>
      </c>
      <c r="C34" s="21" t="s">
        <v>56</v>
      </c>
      <c r="D34" s="22">
        <v>7642.4411622749076</v>
      </c>
      <c r="E34" s="22">
        <v>2862.1405827486078</v>
      </c>
      <c r="F34" s="22">
        <v>-283.19857276687452</v>
      </c>
      <c r="G34" s="23">
        <v>-10548.920589598345</v>
      </c>
      <c r="H34" s="24">
        <v>12771.91952995354</v>
      </c>
      <c r="I34" s="22">
        <v>864.97072522497456</v>
      </c>
      <c r="J34" s="22">
        <v>3832.6411270345948</v>
      </c>
      <c r="K34" s="23">
        <v>-12727.691871523903</v>
      </c>
      <c r="L34" s="24">
        <v>6140.0431330843057</v>
      </c>
      <c r="M34" s="22">
        <v>-518.9107788035476</v>
      </c>
      <c r="N34" s="22">
        <v>3180.4344981254408</v>
      </c>
      <c r="O34" s="23">
        <v>-18266.789292271576</v>
      </c>
      <c r="P34" s="24">
        <v>4526.394333621919</v>
      </c>
      <c r="Q34" s="22">
        <v>-1731.3580687169999</v>
      </c>
      <c r="R34" s="22">
        <v>-1765.4963070271194</v>
      </c>
      <c r="S34" s="23">
        <v>-690.74795298532513</v>
      </c>
      <c r="T34" s="24">
        <v>360.3143274519112</v>
      </c>
      <c r="U34" s="22">
        <v>2102.6826856702505</v>
      </c>
      <c r="V34" s="22">
        <v>-1311.9412643271201</v>
      </c>
      <c r="W34" s="23">
        <v>-2733.7881135188518</v>
      </c>
      <c r="X34" s="24">
        <v>5776.9152904241109</v>
      </c>
      <c r="Y34" s="22">
        <v>-1191.7816159101569</v>
      </c>
      <c r="Z34" s="23">
        <v>1345.8931512060406</v>
      </c>
    </row>
    <row r="35" spans="2:26" s="19" customFormat="1" x14ac:dyDescent="0.25">
      <c r="B35" s="14" t="s">
        <v>76</v>
      </c>
      <c r="C35" s="26" t="s">
        <v>57</v>
      </c>
      <c r="D35" s="16">
        <v>-9339.6786873666952</v>
      </c>
      <c r="E35" s="16">
        <v>1584.7882499589352</v>
      </c>
      <c r="F35" s="16">
        <v>466.83881938316006</v>
      </c>
      <c r="G35" s="17">
        <v>12075.235779569759</v>
      </c>
      <c r="H35" s="18">
        <v>-14144.996171213596</v>
      </c>
      <c r="I35" s="16">
        <v>-180.08379951185225</v>
      </c>
      <c r="J35" s="16">
        <v>-620.36849517494568</v>
      </c>
      <c r="K35" s="17">
        <v>17949.905227413608</v>
      </c>
      <c r="L35" s="18">
        <v>-18273.108177625571</v>
      </c>
      <c r="M35" s="16">
        <v>188.14028630875649</v>
      </c>
      <c r="N35" s="16">
        <v>6543.4510486282315</v>
      </c>
      <c r="O35" s="17">
        <v>7649.4728298906975</v>
      </c>
      <c r="P35" s="18">
        <v>-10501.715806717673</v>
      </c>
      <c r="Q35" s="16">
        <v>-377.78170585401074</v>
      </c>
      <c r="R35" s="16">
        <v>-296.71637317731108</v>
      </c>
      <c r="S35" s="17">
        <v>3679.9670711373574</v>
      </c>
      <c r="T35" s="18">
        <v>-4065.8145881429728</v>
      </c>
      <c r="U35" s="16">
        <v>-2792.5367933526659</v>
      </c>
      <c r="V35" s="16">
        <v>5012.3538553863427</v>
      </c>
      <c r="W35" s="17">
        <v>4070.1252673569306</v>
      </c>
      <c r="X35" s="18">
        <v>-5360.8571127415116</v>
      </c>
      <c r="Y35" s="16">
        <v>-5394.519335981232</v>
      </c>
      <c r="Z35" s="17">
        <v>1255.0113103764941</v>
      </c>
    </row>
    <row r="36" spans="2:26" s="19" customFormat="1" x14ac:dyDescent="0.25">
      <c r="B36" s="20" t="s">
        <v>25</v>
      </c>
      <c r="C36" s="31" t="s">
        <v>58</v>
      </c>
      <c r="D36" s="22">
        <f t="shared" ref="D36:U36" si="30">+D37+D38</f>
        <v>-2.1753020091639321</v>
      </c>
      <c r="E36" s="22">
        <f t="shared" si="30"/>
        <v>173.67658093161654</v>
      </c>
      <c r="F36" s="22">
        <f t="shared" si="30"/>
        <v>1672.7846885699876</v>
      </c>
      <c r="G36" s="23">
        <f t="shared" si="30"/>
        <v>1922.7255379750693</v>
      </c>
      <c r="H36" s="24">
        <f t="shared" si="30"/>
        <v>618.08496040422358</v>
      </c>
      <c r="I36" s="22">
        <f t="shared" si="30"/>
        <v>22.340698733359616</v>
      </c>
      <c r="J36" s="22">
        <f t="shared" si="30"/>
        <v>-1642.7356024534024</v>
      </c>
      <c r="K36" s="23">
        <f t="shared" si="30"/>
        <v>-250.35793481241541</v>
      </c>
      <c r="L36" s="24">
        <f t="shared" si="30"/>
        <v>75.933449611581992</v>
      </c>
      <c r="M36" s="22">
        <f t="shared" si="30"/>
        <v>3726.4246616438718</v>
      </c>
      <c r="N36" s="22">
        <f t="shared" si="30"/>
        <v>307.96604027991185</v>
      </c>
      <c r="O36" s="23">
        <f t="shared" si="30"/>
        <v>12221.347290568927</v>
      </c>
      <c r="P36" s="24">
        <f t="shared" si="30"/>
        <v>10338.571063318474</v>
      </c>
      <c r="Q36" s="22">
        <f t="shared" si="30"/>
        <v>6476.8334800587472</v>
      </c>
      <c r="R36" s="22">
        <f t="shared" si="30"/>
        <v>5628.956809666146</v>
      </c>
      <c r="S36" s="23">
        <f t="shared" si="30"/>
        <v>6872.5799078266928</v>
      </c>
      <c r="T36" s="24">
        <f t="shared" si="30"/>
        <v>5420.3869267407981</v>
      </c>
      <c r="U36" s="22">
        <f t="shared" si="30"/>
        <v>-478.07259257536589</v>
      </c>
      <c r="V36" s="22">
        <f t="shared" ref="V36:W36" si="31">+V37+V38</f>
        <v>2554.2110150221602</v>
      </c>
      <c r="W36" s="23">
        <f t="shared" si="31"/>
        <v>79.795031678173245</v>
      </c>
      <c r="X36" s="24">
        <f t="shared" ref="X36:Z36" si="32">+X37+X38</f>
        <v>-2837.2215365277889</v>
      </c>
      <c r="Y36" s="22">
        <f t="shared" si="32"/>
        <v>9873.5478395980645</v>
      </c>
      <c r="Z36" s="23">
        <f t="shared" si="32"/>
        <v>-159.57191616052728</v>
      </c>
    </row>
    <row r="37" spans="2:26" s="19" customFormat="1" x14ac:dyDescent="0.25">
      <c r="B37" s="14" t="s">
        <v>77</v>
      </c>
      <c r="C37" s="26" t="s">
        <v>59</v>
      </c>
      <c r="D37" s="16">
        <v>0</v>
      </c>
      <c r="E37" s="16">
        <v>0</v>
      </c>
      <c r="F37" s="16">
        <v>0</v>
      </c>
      <c r="G37" s="17">
        <v>0</v>
      </c>
      <c r="H37" s="18">
        <v>0</v>
      </c>
      <c r="I37" s="16">
        <v>0</v>
      </c>
      <c r="J37" s="16">
        <v>0</v>
      </c>
      <c r="K37" s="17">
        <v>0</v>
      </c>
      <c r="L37" s="18">
        <v>0</v>
      </c>
      <c r="M37" s="16">
        <v>0</v>
      </c>
      <c r="N37" s="16">
        <v>0</v>
      </c>
      <c r="O37" s="17">
        <v>0</v>
      </c>
      <c r="P37" s="18">
        <v>0</v>
      </c>
      <c r="Q37" s="16">
        <v>1.9084019670576102</v>
      </c>
      <c r="R37" s="16">
        <v>-1.9084019670576102</v>
      </c>
      <c r="S37" s="17">
        <v>58.257254642427448</v>
      </c>
      <c r="T37" s="18">
        <v>10.519212671132138</v>
      </c>
      <c r="U37" s="16">
        <v>18.324025164634129</v>
      </c>
      <c r="V37" s="16">
        <v>2.3889004726199907</v>
      </c>
      <c r="W37" s="17">
        <v>1050.7691616022832</v>
      </c>
      <c r="X37" s="18">
        <v>243.72502724614509</v>
      </c>
      <c r="Y37" s="16">
        <v>-153.19370604253436</v>
      </c>
      <c r="Z37" s="17">
        <v>305.90547364594607</v>
      </c>
    </row>
    <row r="38" spans="2:26" s="19" customFormat="1" x14ac:dyDescent="0.25">
      <c r="B38" s="20" t="s">
        <v>78</v>
      </c>
      <c r="C38" s="21" t="s">
        <v>60</v>
      </c>
      <c r="D38" s="22">
        <v>-2.1753020091639321</v>
      </c>
      <c r="E38" s="22">
        <v>173.67658093161654</v>
      </c>
      <c r="F38" s="22">
        <v>1672.7846885699876</v>
      </c>
      <c r="G38" s="23">
        <v>1922.7255379750693</v>
      </c>
      <c r="H38" s="24">
        <v>618.08496040422358</v>
      </c>
      <c r="I38" s="22">
        <v>22.340698733359616</v>
      </c>
      <c r="J38" s="22">
        <v>-1642.7356024534024</v>
      </c>
      <c r="K38" s="23">
        <v>-250.35793481241541</v>
      </c>
      <c r="L38" s="24">
        <v>75.933449611581992</v>
      </c>
      <c r="M38" s="22">
        <v>3726.4246616438718</v>
      </c>
      <c r="N38" s="22">
        <v>307.96604027991185</v>
      </c>
      <c r="O38" s="23">
        <v>12221.347290568927</v>
      </c>
      <c r="P38" s="24">
        <v>10338.571063318474</v>
      </c>
      <c r="Q38" s="22">
        <v>6474.92507809169</v>
      </c>
      <c r="R38" s="22">
        <v>5630.8652116332032</v>
      </c>
      <c r="S38" s="23">
        <v>6814.3226531842656</v>
      </c>
      <c r="T38" s="24">
        <v>5409.8677140696664</v>
      </c>
      <c r="U38" s="22">
        <v>-496.39661774000001</v>
      </c>
      <c r="V38" s="22">
        <v>2551.8221145495399</v>
      </c>
      <c r="W38" s="23">
        <v>-970.97412992411</v>
      </c>
      <c r="X38" s="24">
        <v>-3080.946563773934</v>
      </c>
      <c r="Y38" s="22">
        <v>10026.7415456406</v>
      </c>
      <c r="Z38" s="23">
        <v>-465.47738980647335</v>
      </c>
    </row>
    <row r="39" spans="2:26" s="19" customFormat="1" x14ac:dyDescent="0.25">
      <c r="B39" s="14" t="s">
        <v>26</v>
      </c>
      <c r="C39" s="15" t="s">
        <v>27</v>
      </c>
      <c r="D39" s="16">
        <f t="shared" ref="D39:U39" si="33">+D40+D41</f>
        <v>330.51548338403114</v>
      </c>
      <c r="E39" s="16">
        <f t="shared" si="33"/>
        <v>-70.106297052320059</v>
      </c>
      <c r="F39" s="16">
        <f t="shared" si="33"/>
        <v>138.6838374848821</v>
      </c>
      <c r="G39" s="17">
        <f t="shared" si="33"/>
        <v>259.59825431221611</v>
      </c>
      <c r="H39" s="18">
        <f t="shared" si="33"/>
        <v>60.788145133637741</v>
      </c>
      <c r="I39" s="16">
        <f t="shared" si="33"/>
        <v>-373.19393035051399</v>
      </c>
      <c r="J39" s="16">
        <f t="shared" si="33"/>
        <v>40.77611204797423</v>
      </c>
      <c r="K39" s="17">
        <f t="shared" si="33"/>
        <v>138.56855501618804</v>
      </c>
      <c r="L39" s="18">
        <f t="shared" si="33"/>
        <v>-362.22129120107098</v>
      </c>
      <c r="M39" s="16">
        <f t="shared" si="33"/>
        <v>248.3464994990664</v>
      </c>
      <c r="N39" s="16">
        <f t="shared" si="33"/>
        <v>1000.2622617540652</v>
      </c>
      <c r="O39" s="17">
        <f t="shared" si="33"/>
        <v>826.31305057595239</v>
      </c>
      <c r="P39" s="18">
        <f t="shared" si="33"/>
        <v>-523.38709295804949</v>
      </c>
      <c r="Q39" s="16">
        <f t="shared" si="33"/>
        <v>627.73216600233877</v>
      </c>
      <c r="R39" s="16">
        <f t="shared" si="33"/>
        <v>-1331.8456203989344</v>
      </c>
      <c r="S39" s="17">
        <f t="shared" si="33"/>
        <v>588.72929288494822</v>
      </c>
      <c r="T39" s="18">
        <f t="shared" si="33"/>
        <v>422.64887990503047</v>
      </c>
      <c r="U39" s="16">
        <f t="shared" si="33"/>
        <v>39.557780322254622</v>
      </c>
      <c r="V39" s="16">
        <f t="shared" ref="V39:W39" si="34">+V40+V41</f>
        <v>149.4747532708277</v>
      </c>
      <c r="W39" s="17">
        <f t="shared" si="34"/>
        <v>-416.90605935887726</v>
      </c>
      <c r="X39" s="18">
        <f t="shared" ref="X39:Z39" si="35">+X40+X41</f>
        <v>-311.04666869261359</v>
      </c>
      <c r="Y39" s="16">
        <f t="shared" si="35"/>
        <v>-17.159754623154967</v>
      </c>
      <c r="Z39" s="17">
        <f t="shared" si="35"/>
        <v>1728.3901724091545</v>
      </c>
    </row>
    <row r="40" spans="2:26" s="19" customFormat="1" x14ac:dyDescent="0.25">
      <c r="B40" s="20" t="s">
        <v>79</v>
      </c>
      <c r="C40" s="21" t="s">
        <v>59</v>
      </c>
      <c r="D40" s="22">
        <v>228.66868349392129</v>
      </c>
      <c r="E40" s="22">
        <v>-84.493689733638746</v>
      </c>
      <c r="F40" s="22">
        <v>15.345868245751657</v>
      </c>
      <c r="G40" s="23">
        <v>4.8432807904769444</v>
      </c>
      <c r="H40" s="24">
        <v>-47.315031066362252</v>
      </c>
      <c r="I40" s="22">
        <v>-26.637263976887958</v>
      </c>
      <c r="J40" s="22">
        <v>69.618852656669901</v>
      </c>
      <c r="K40" s="23">
        <v>-0.12220298381203243</v>
      </c>
      <c r="L40" s="24">
        <v>-18.427606756626609</v>
      </c>
      <c r="M40" s="22">
        <v>-62.661253424010553</v>
      </c>
      <c r="N40" s="22">
        <v>52.979106036674331</v>
      </c>
      <c r="O40" s="23">
        <v>-19.617982032743644</v>
      </c>
      <c r="P40" s="24">
        <v>-23.451382134666176</v>
      </c>
      <c r="Q40" s="22">
        <v>-89.058928009476446</v>
      </c>
      <c r="R40" s="22">
        <v>35.743244345262056</v>
      </c>
      <c r="S40" s="23">
        <v>2.3023986305265267</v>
      </c>
      <c r="T40" s="24">
        <v>30.918052443291135</v>
      </c>
      <c r="U40" s="22">
        <v>-61.934420244975065</v>
      </c>
      <c r="V40" s="22">
        <v>81.660287172981441</v>
      </c>
      <c r="W40" s="23">
        <v>117.99568822455574</v>
      </c>
      <c r="X40" s="24">
        <v>13.593965617097151</v>
      </c>
      <c r="Y40" s="22">
        <v>-74.552506202825015</v>
      </c>
      <c r="Z40" s="23">
        <v>152.57259809538118</v>
      </c>
    </row>
    <row r="41" spans="2:26" s="19" customFormat="1" x14ac:dyDescent="0.25">
      <c r="B41" s="14" t="s">
        <v>80</v>
      </c>
      <c r="C41" s="26" t="s">
        <v>60</v>
      </c>
      <c r="D41" s="16">
        <v>101.84679989010986</v>
      </c>
      <c r="E41" s="16">
        <v>14.387392681318685</v>
      </c>
      <c r="F41" s="16">
        <v>123.33796923913044</v>
      </c>
      <c r="G41" s="17">
        <v>254.75497352173915</v>
      </c>
      <c r="H41" s="18">
        <v>108.10317619999999</v>
      </c>
      <c r="I41" s="16">
        <v>-346.55666637362606</v>
      </c>
      <c r="J41" s="16">
        <v>-28.842740608695671</v>
      </c>
      <c r="K41" s="17">
        <v>138.69075800000007</v>
      </c>
      <c r="L41" s="18">
        <v>-343.79368444444435</v>
      </c>
      <c r="M41" s="16">
        <v>311.00775292307696</v>
      </c>
      <c r="N41" s="16">
        <v>947.28315571739085</v>
      </c>
      <c r="O41" s="17">
        <v>845.931032608696</v>
      </c>
      <c r="P41" s="18">
        <v>-499.93571082338332</v>
      </c>
      <c r="Q41" s="16">
        <v>716.79109401181518</v>
      </c>
      <c r="R41" s="16">
        <v>-1367.5888647441966</v>
      </c>
      <c r="S41" s="17">
        <v>586.42689425442165</v>
      </c>
      <c r="T41" s="18">
        <v>391.73082746173935</v>
      </c>
      <c r="U41" s="16">
        <v>101.49220056722969</v>
      </c>
      <c r="V41" s="16">
        <v>67.814466097846278</v>
      </c>
      <c r="W41" s="17">
        <v>-534.90174758343301</v>
      </c>
      <c r="X41" s="18">
        <v>-324.64063430971072</v>
      </c>
      <c r="Y41" s="16">
        <v>57.392751579670048</v>
      </c>
      <c r="Z41" s="17">
        <v>1575.8175743137733</v>
      </c>
    </row>
    <row r="42" spans="2:26" s="19" customFormat="1" x14ac:dyDescent="0.25">
      <c r="B42" s="30" t="s">
        <v>28</v>
      </c>
      <c r="C42" s="21" t="s">
        <v>61</v>
      </c>
      <c r="D42" s="22">
        <v>29.55177151208218</v>
      </c>
      <c r="E42" s="22">
        <v>52.791522076893798</v>
      </c>
      <c r="F42" s="22">
        <v>-184.03535216835161</v>
      </c>
      <c r="G42" s="23">
        <v>74.525930331965242</v>
      </c>
      <c r="H42" s="24">
        <v>85.88736794722584</v>
      </c>
      <c r="I42" s="22">
        <v>84.98431421385979</v>
      </c>
      <c r="J42" s="22">
        <v>73.530531272085156</v>
      </c>
      <c r="K42" s="23">
        <v>193.44474350519496</v>
      </c>
      <c r="L42" s="24">
        <v>49.217158089277852</v>
      </c>
      <c r="M42" s="22">
        <v>27.067652597162773</v>
      </c>
      <c r="N42" s="22">
        <v>7.2155545443151112</v>
      </c>
      <c r="O42" s="23">
        <v>115.14088618423003</v>
      </c>
      <c r="P42" s="24">
        <v>15.582322562089058</v>
      </c>
      <c r="Q42" s="22">
        <v>117.03425013422665</v>
      </c>
      <c r="R42" s="22">
        <v>37.718296843975033</v>
      </c>
      <c r="S42" s="23">
        <v>76.795782020293245</v>
      </c>
      <c r="T42" s="24">
        <v>353.96353678919786</v>
      </c>
      <c r="U42" s="22">
        <v>570.26416689881148</v>
      </c>
      <c r="V42" s="22">
        <v>488.43689914857333</v>
      </c>
      <c r="W42" s="23">
        <v>664.16089596343227</v>
      </c>
      <c r="X42" s="24">
        <v>361.74210917114493</v>
      </c>
      <c r="Y42" s="22">
        <v>411.4264575368037</v>
      </c>
      <c r="Z42" s="23">
        <v>182.73351210962272</v>
      </c>
    </row>
    <row r="43" spans="2:26" s="19" customFormat="1" x14ac:dyDescent="0.25">
      <c r="B43" s="14" t="s">
        <v>29</v>
      </c>
      <c r="C43" s="15" t="s">
        <v>62</v>
      </c>
      <c r="D43" s="16">
        <f t="shared" ref="D43:U43" si="36">+D44+D45+D46</f>
        <v>10.411443970000022</v>
      </c>
      <c r="E43" s="16">
        <f t="shared" si="36"/>
        <v>3.0539346500000022</v>
      </c>
      <c r="F43" s="16">
        <f t="shared" si="36"/>
        <v>7.9626302900000212</v>
      </c>
      <c r="G43" s="17">
        <f t="shared" si="36"/>
        <v>-71.415458209999997</v>
      </c>
      <c r="H43" s="18">
        <f t="shared" si="36"/>
        <v>-7.3072385900000256</v>
      </c>
      <c r="I43" s="16">
        <f t="shared" si="36"/>
        <v>22.64058842999998</v>
      </c>
      <c r="J43" s="16">
        <f t="shared" si="36"/>
        <v>51.516039070000033</v>
      </c>
      <c r="K43" s="17">
        <f t="shared" si="36"/>
        <v>31.458691319999957</v>
      </c>
      <c r="L43" s="18">
        <f t="shared" si="36"/>
        <v>-8.439031779999965</v>
      </c>
      <c r="M43" s="16">
        <f t="shared" si="36"/>
        <v>93.531539530000003</v>
      </c>
      <c r="N43" s="16">
        <f t="shared" si="36"/>
        <v>105.93771977</v>
      </c>
      <c r="O43" s="17">
        <f t="shared" si="36"/>
        <v>-77.677046930000017</v>
      </c>
      <c r="P43" s="18">
        <f t="shared" si="36"/>
        <v>21.082145100000048</v>
      </c>
      <c r="Q43" s="16">
        <f t="shared" si="36"/>
        <v>32.303210570000033</v>
      </c>
      <c r="R43" s="16">
        <f t="shared" si="36"/>
        <v>-43.392824390000101</v>
      </c>
      <c r="S43" s="17">
        <f t="shared" si="36"/>
        <v>134.8922863200001</v>
      </c>
      <c r="T43" s="18">
        <f t="shared" si="36"/>
        <v>-24.776063380000096</v>
      </c>
      <c r="U43" s="16">
        <f t="shared" si="36"/>
        <v>112.22531357000003</v>
      </c>
      <c r="V43" s="16">
        <f t="shared" ref="V43:W43" si="37">+V44+V45+V46</f>
        <v>-40.063602370000012</v>
      </c>
      <c r="W43" s="17">
        <f t="shared" si="37"/>
        <v>-27.572309389999987</v>
      </c>
      <c r="X43" s="18">
        <f t="shared" ref="X43:Z43" si="38">+X44+X45+X46</f>
        <v>21.289420569999947</v>
      </c>
      <c r="Y43" s="16">
        <f t="shared" si="38"/>
        <v>13.593159430000014</v>
      </c>
      <c r="Z43" s="17">
        <f t="shared" si="38"/>
        <v>-8.4864579200000207</v>
      </c>
    </row>
    <row r="44" spans="2:26" s="19" customFormat="1" x14ac:dyDescent="0.25">
      <c r="B44" s="20" t="s">
        <v>81</v>
      </c>
      <c r="C44" s="21" t="s">
        <v>63</v>
      </c>
      <c r="D44" s="22">
        <v>10.411443970000022</v>
      </c>
      <c r="E44" s="22">
        <v>3.0539346500000022</v>
      </c>
      <c r="F44" s="22">
        <v>7.9626302900000212</v>
      </c>
      <c r="G44" s="23">
        <v>-71.415458209999997</v>
      </c>
      <c r="H44" s="24">
        <v>-7.3072385900000256</v>
      </c>
      <c r="I44" s="22">
        <v>22.64058842999998</v>
      </c>
      <c r="J44" s="22">
        <v>51.516039070000033</v>
      </c>
      <c r="K44" s="23">
        <v>31.458691319999957</v>
      </c>
      <c r="L44" s="24">
        <v>-8.439031779999965</v>
      </c>
      <c r="M44" s="22">
        <v>93.531539530000003</v>
      </c>
      <c r="N44" s="22">
        <v>105.93771977</v>
      </c>
      <c r="O44" s="23">
        <v>-77.677046930000017</v>
      </c>
      <c r="P44" s="24">
        <v>21.082145100000048</v>
      </c>
      <c r="Q44" s="22">
        <v>32.303210570000033</v>
      </c>
      <c r="R44" s="22">
        <v>-43.392824390000101</v>
      </c>
      <c r="S44" s="23">
        <v>134.8922863200001</v>
      </c>
      <c r="T44" s="24">
        <v>-24.776063380000096</v>
      </c>
      <c r="U44" s="22">
        <v>112.22531357000003</v>
      </c>
      <c r="V44" s="22">
        <v>-40.063602370000012</v>
      </c>
      <c r="W44" s="23">
        <v>-27.572309389999987</v>
      </c>
      <c r="X44" s="24">
        <v>21.289420569999947</v>
      </c>
      <c r="Y44" s="22">
        <v>13.593159430000014</v>
      </c>
      <c r="Z44" s="23">
        <v>-8.4864579200000207</v>
      </c>
    </row>
    <row r="45" spans="2:26" s="19" customFormat="1" x14ac:dyDescent="0.25">
      <c r="B45" s="25" t="s">
        <v>82</v>
      </c>
      <c r="C45" s="26" t="s">
        <v>64</v>
      </c>
      <c r="D45" s="16">
        <v>0</v>
      </c>
      <c r="E45" s="16">
        <v>0</v>
      </c>
      <c r="F45" s="16">
        <v>0</v>
      </c>
      <c r="G45" s="17">
        <v>0</v>
      </c>
      <c r="H45" s="18">
        <v>0</v>
      </c>
      <c r="I45" s="16">
        <v>0</v>
      </c>
      <c r="J45" s="16">
        <v>0</v>
      </c>
      <c r="K45" s="17">
        <v>0</v>
      </c>
      <c r="L45" s="18">
        <v>0</v>
      </c>
      <c r="M45" s="16">
        <v>0</v>
      </c>
      <c r="N45" s="16">
        <v>0</v>
      </c>
      <c r="O45" s="17">
        <v>0</v>
      </c>
      <c r="P45" s="18">
        <v>0</v>
      </c>
      <c r="Q45" s="16">
        <v>0</v>
      </c>
      <c r="R45" s="16">
        <v>0</v>
      </c>
      <c r="S45" s="17">
        <v>0</v>
      </c>
      <c r="T45" s="18">
        <v>0</v>
      </c>
      <c r="U45" s="16">
        <v>0</v>
      </c>
      <c r="V45" s="16">
        <v>0</v>
      </c>
      <c r="W45" s="17">
        <v>0</v>
      </c>
      <c r="X45" s="18">
        <v>0</v>
      </c>
      <c r="Y45" s="16">
        <v>0</v>
      </c>
      <c r="Z45" s="17">
        <v>0</v>
      </c>
    </row>
    <row r="46" spans="2:26" s="19" customFormat="1" x14ac:dyDescent="0.25">
      <c r="B46" s="20" t="s">
        <v>83</v>
      </c>
      <c r="C46" s="21" t="s">
        <v>65</v>
      </c>
      <c r="D46" s="22">
        <v>0</v>
      </c>
      <c r="E46" s="22">
        <v>0</v>
      </c>
      <c r="F46" s="22">
        <v>0</v>
      </c>
      <c r="G46" s="23">
        <v>0</v>
      </c>
      <c r="H46" s="24">
        <v>0</v>
      </c>
      <c r="I46" s="22">
        <v>0</v>
      </c>
      <c r="J46" s="22">
        <v>0</v>
      </c>
      <c r="K46" s="23">
        <v>0</v>
      </c>
      <c r="L46" s="24">
        <v>0</v>
      </c>
      <c r="M46" s="22">
        <v>0</v>
      </c>
      <c r="N46" s="22">
        <v>0</v>
      </c>
      <c r="O46" s="23">
        <v>0</v>
      </c>
      <c r="P46" s="24">
        <v>0</v>
      </c>
      <c r="Q46" s="22">
        <v>0</v>
      </c>
      <c r="R46" s="22">
        <v>0</v>
      </c>
      <c r="S46" s="23">
        <v>0</v>
      </c>
      <c r="T46" s="24">
        <v>0</v>
      </c>
      <c r="U46" s="22">
        <v>0</v>
      </c>
      <c r="V46" s="22">
        <v>0</v>
      </c>
      <c r="W46" s="23">
        <v>0</v>
      </c>
      <c r="X46" s="24">
        <v>0</v>
      </c>
      <c r="Y46" s="22">
        <v>0</v>
      </c>
      <c r="Z46" s="23">
        <v>0</v>
      </c>
    </row>
    <row r="47" spans="2:26" s="19" customFormat="1" x14ac:dyDescent="0.25">
      <c r="B47" s="14" t="s">
        <v>30</v>
      </c>
      <c r="C47" s="15" t="s">
        <v>66</v>
      </c>
      <c r="D47" s="16">
        <v>2.9903205494505487</v>
      </c>
      <c r="E47" s="16">
        <v>3.3748205054945064</v>
      </c>
      <c r="F47" s="16">
        <v>-4.0328491304347827</v>
      </c>
      <c r="G47" s="17">
        <v>-11.135893260869567</v>
      </c>
      <c r="H47" s="18">
        <v>-1.9241665666666665</v>
      </c>
      <c r="I47" s="16">
        <v>-1.2478892307692298</v>
      </c>
      <c r="J47" s="16">
        <v>10.148371695652179</v>
      </c>
      <c r="K47" s="17">
        <v>-0.88001750000000034</v>
      </c>
      <c r="L47" s="18">
        <v>0</v>
      </c>
      <c r="M47" s="16">
        <v>0</v>
      </c>
      <c r="N47" s="16">
        <v>0</v>
      </c>
      <c r="O47" s="17">
        <v>0</v>
      </c>
      <c r="P47" s="18">
        <v>0</v>
      </c>
      <c r="Q47" s="16">
        <v>0</v>
      </c>
      <c r="R47" s="16">
        <v>0</v>
      </c>
      <c r="S47" s="17">
        <v>0</v>
      </c>
      <c r="T47" s="18">
        <v>0</v>
      </c>
      <c r="U47" s="16">
        <v>0</v>
      </c>
      <c r="V47" s="16">
        <v>0</v>
      </c>
      <c r="W47" s="17">
        <v>0</v>
      </c>
      <c r="X47" s="18">
        <v>0</v>
      </c>
      <c r="Y47" s="16">
        <v>0</v>
      </c>
      <c r="Z47" s="17">
        <v>0</v>
      </c>
    </row>
    <row r="48" spans="2:26" s="19" customFormat="1" x14ac:dyDescent="0.25">
      <c r="B48" s="30" t="s">
        <v>31</v>
      </c>
      <c r="C48" s="31" t="s">
        <v>70</v>
      </c>
      <c r="D48" s="22">
        <f t="shared" ref="D48:U48" si="39">+D49+D50</f>
        <v>-50.311480646566295</v>
      </c>
      <c r="E48" s="22">
        <f t="shared" si="39"/>
        <v>75.986414988326587</v>
      </c>
      <c r="F48" s="22">
        <f t="shared" si="39"/>
        <v>-97.931643072931109</v>
      </c>
      <c r="G48" s="23">
        <f t="shared" si="39"/>
        <v>-250.04630734683707</v>
      </c>
      <c r="H48" s="24">
        <f t="shared" si="39"/>
        <v>239.13524589027622</v>
      </c>
      <c r="I48" s="22">
        <f t="shared" si="39"/>
        <v>-861.02017992771096</v>
      </c>
      <c r="J48" s="22">
        <f t="shared" si="39"/>
        <v>155.30065246717692</v>
      </c>
      <c r="K48" s="23">
        <f t="shared" si="39"/>
        <v>1638.3982580189165</v>
      </c>
      <c r="L48" s="24">
        <f t="shared" si="39"/>
        <v>1075.324624303445</v>
      </c>
      <c r="M48" s="22">
        <f t="shared" si="39"/>
        <v>-413.96613962853803</v>
      </c>
      <c r="N48" s="22">
        <f t="shared" si="39"/>
        <v>-550.72135910801296</v>
      </c>
      <c r="O48" s="23">
        <f t="shared" si="39"/>
        <v>539.33947394972768</v>
      </c>
      <c r="P48" s="24">
        <f t="shared" si="39"/>
        <v>-1329.5734704592182</v>
      </c>
      <c r="Q48" s="22">
        <f t="shared" si="39"/>
        <v>-846.99394935076998</v>
      </c>
      <c r="R48" s="22">
        <f t="shared" si="39"/>
        <v>-1852.3737959963851</v>
      </c>
      <c r="S48" s="23">
        <f t="shared" si="39"/>
        <v>-1004.4829082706524</v>
      </c>
      <c r="T48" s="24">
        <f t="shared" si="39"/>
        <v>-1196.2812918820159</v>
      </c>
      <c r="U48" s="22">
        <f t="shared" si="39"/>
        <v>-1988.1908238757405</v>
      </c>
      <c r="V48" s="22">
        <f t="shared" ref="V48:W48" si="40">+V49+V50</f>
        <v>-3020.841241059416</v>
      </c>
      <c r="W48" s="23">
        <f t="shared" si="40"/>
        <v>-1289.4704879308263</v>
      </c>
      <c r="X48" s="24">
        <f t="shared" ref="X48:Z48" si="41">+X49+X50</f>
        <v>-1849.5748932414128</v>
      </c>
      <c r="Y48" s="22">
        <f t="shared" si="41"/>
        <v>-1989.0836338648571</v>
      </c>
      <c r="Z48" s="23">
        <f t="shared" si="41"/>
        <v>-1873.0285052323861</v>
      </c>
    </row>
    <row r="49" spans="2:26" s="19" customFormat="1" x14ac:dyDescent="0.25">
      <c r="B49" s="25" t="s">
        <v>84</v>
      </c>
      <c r="C49" s="19" t="s">
        <v>68</v>
      </c>
      <c r="D49" s="16">
        <v>-93.611364017292516</v>
      </c>
      <c r="E49" s="16">
        <v>12.043842014188767</v>
      </c>
      <c r="F49" s="16">
        <v>-145.0325245295376</v>
      </c>
      <c r="G49" s="17">
        <v>-123.26408465278718</v>
      </c>
      <c r="H49" s="18">
        <v>147.10798633140723</v>
      </c>
      <c r="I49" s="16">
        <v>-894.12133413659524</v>
      </c>
      <c r="J49" s="16">
        <v>166.31851656880704</v>
      </c>
      <c r="K49" s="17">
        <v>1710.696381116333</v>
      </c>
      <c r="L49" s="18">
        <v>1062.3151227233079</v>
      </c>
      <c r="M49" s="16">
        <v>-210.16566067561823</v>
      </c>
      <c r="N49" s="16">
        <v>-531.42519440816443</v>
      </c>
      <c r="O49" s="17">
        <v>535.0567136587855</v>
      </c>
      <c r="P49" s="18">
        <v>-1287.1341348503979</v>
      </c>
      <c r="Q49" s="16">
        <v>-983.73983982564164</v>
      </c>
      <c r="R49" s="16">
        <v>-1789.772798922173</v>
      </c>
      <c r="S49" s="17">
        <v>-1051.4534955683014</v>
      </c>
      <c r="T49" s="18">
        <v>-1176.2209764452518</v>
      </c>
      <c r="U49" s="16">
        <v>-1954.8384746505799</v>
      </c>
      <c r="V49" s="16">
        <v>-3043.2251997212238</v>
      </c>
      <c r="W49" s="17">
        <v>-1281.6874355074144</v>
      </c>
      <c r="X49" s="18">
        <v>-1842.9652852237164</v>
      </c>
      <c r="Y49" s="16">
        <v>-1991.3326292667089</v>
      </c>
      <c r="Z49" s="17">
        <v>-1829.9323200443534</v>
      </c>
    </row>
    <row r="50" spans="2:26" s="19" customFormat="1" x14ac:dyDescent="0.25">
      <c r="B50" s="35" t="s">
        <v>85</v>
      </c>
      <c r="C50" s="36" t="s">
        <v>71</v>
      </c>
      <c r="D50" s="37">
        <v>43.299883370726221</v>
      </c>
      <c r="E50" s="37">
        <v>63.942572974137818</v>
      </c>
      <c r="F50" s="37">
        <v>47.100881456606487</v>
      </c>
      <c r="G50" s="38">
        <v>-126.78222269404988</v>
      </c>
      <c r="H50" s="39">
        <v>92.027259558868991</v>
      </c>
      <c r="I50" s="37">
        <v>33.101154208884303</v>
      </c>
      <c r="J50" s="37">
        <v>-11.017864101630131</v>
      </c>
      <c r="K50" s="38">
        <v>-72.298123097416422</v>
      </c>
      <c r="L50" s="39">
        <v>13.009501580137078</v>
      </c>
      <c r="M50" s="37">
        <v>-203.8004789529198</v>
      </c>
      <c r="N50" s="37">
        <v>-19.296164699848546</v>
      </c>
      <c r="O50" s="38">
        <v>4.2827602909422318</v>
      </c>
      <c r="P50" s="39">
        <v>-42.439335608820386</v>
      </c>
      <c r="Q50" s="37">
        <v>136.74589047487169</v>
      </c>
      <c r="R50" s="37">
        <v>-62.600997074211982</v>
      </c>
      <c r="S50" s="38">
        <v>46.970587297648947</v>
      </c>
      <c r="T50" s="39">
        <v>-20.060315436764146</v>
      </c>
      <c r="U50" s="37">
        <v>-33.352349225160658</v>
      </c>
      <c r="V50" s="37">
        <v>22.383958661807767</v>
      </c>
      <c r="W50" s="38">
        <v>-7.7830524234119167</v>
      </c>
      <c r="X50" s="39">
        <v>-6.6096080176964129</v>
      </c>
      <c r="Y50" s="37">
        <v>2.2489954018518148</v>
      </c>
      <c r="Z50" s="38">
        <v>-43.096185188032706</v>
      </c>
    </row>
    <row r="51" spans="2:26" x14ac:dyDescent="0.25">
      <c r="B51" s="41"/>
      <c r="C51" s="42" t="s">
        <v>87</v>
      </c>
      <c r="D51" s="43">
        <f t="shared" ref="D51:U51" si="42">+D4-D28</f>
        <v>4216.2433306824296</v>
      </c>
      <c r="E51" s="43">
        <f t="shared" si="42"/>
        <v>1434.9189981316003</v>
      </c>
      <c r="F51" s="43">
        <f t="shared" si="42"/>
        <v>6093.5889777330831</v>
      </c>
      <c r="G51" s="44">
        <f t="shared" si="42"/>
        <v>6333.1752618918081</v>
      </c>
      <c r="H51" s="45">
        <f t="shared" si="42"/>
        <v>7421.5515333922158</v>
      </c>
      <c r="I51" s="43">
        <f t="shared" si="42"/>
        <v>10037.712402979278</v>
      </c>
      <c r="J51" s="43">
        <f t="shared" si="42"/>
        <v>7541.3772486776525</v>
      </c>
      <c r="K51" s="44">
        <f t="shared" si="42"/>
        <v>6620.1483163578087</v>
      </c>
      <c r="L51" s="45">
        <f t="shared" si="42"/>
        <v>10917.227524500831</v>
      </c>
      <c r="M51" s="43">
        <f t="shared" si="42"/>
        <v>7769.2149222400176</v>
      </c>
      <c r="N51" s="43">
        <f t="shared" si="42"/>
        <v>12344.507061287768</v>
      </c>
      <c r="O51" s="44">
        <f t="shared" si="42"/>
        <v>14743.442211407428</v>
      </c>
      <c r="P51" s="45">
        <f t="shared" si="42"/>
        <v>6919.8838159563138</v>
      </c>
      <c r="Q51" s="43">
        <f t="shared" si="42"/>
        <v>5361.0703122464838</v>
      </c>
      <c r="R51" s="43">
        <f t="shared" si="42"/>
        <v>10443.390839768519</v>
      </c>
      <c r="S51" s="44">
        <f t="shared" si="42"/>
        <v>8190.5748871272881</v>
      </c>
      <c r="T51" s="45">
        <f t="shared" si="42"/>
        <v>6926.7653720521357</v>
      </c>
      <c r="U51" s="43">
        <f t="shared" si="42"/>
        <v>12226.403250612697</v>
      </c>
      <c r="V51" s="43">
        <f>+V4-V28</f>
        <v>16972.281278254504</v>
      </c>
      <c r="W51" s="44">
        <f>+W4-W28</f>
        <v>21918.210407572413</v>
      </c>
      <c r="X51" s="45">
        <f t="shared" ref="X51:Z51" si="43">+X4-X28</f>
        <v>19964.25817444126</v>
      </c>
      <c r="Y51" s="43">
        <f t="shared" si="43"/>
        <v>18006.29840848095</v>
      </c>
      <c r="Z51" s="44">
        <f t="shared" si="43"/>
        <v>16707.61335866389</v>
      </c>
    </row>
    <row r="52" spans="2:26" ht="11.25" customHeight="1" x14ac:dyDescent="0.25">
      <c r="C52" s="46"/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</row>
    <row r="53" spans="2:26" ht="11.25" hidden="1" customHeight="1" x14ac:dyDescent="0.25"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2:26" ht="15" hidden="1" customHeight="1" x14ac:dyDescent="0.25"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2:26" ht="11.25" hidden="1" customHeight="1" x14ac:dyDescent="0.25"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9">
    <mergeCell ref="X2:Z2"/>
    <mergeCell ref="T2:W2"/>
    <mergeCell ref="P2:S2"/>
    <mergeCell ref="B4:C4"/>
    <mergeCell ref="B28:C28"/>
    <mergeCell ref="B2:C3"/>
    <mergeCell ref="D2:G2"/>
    <mergeCell ref="H2:K2"/>
    <mergeCell ref="L2:O2"/>
  </mergeCells>
  <conditionalFormatting sqref="D4:Z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a2a75c4e-f7c7-4f23-8945-0ac23fd626b2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3BA53607-07D6-4F5C-9161-278734F24F10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S.1</vt:lpstr>
      <vt:lpstr>S.11</vt:lpstr>
      <vt:lpstr>S.12</vt:lpstr>
      <vt:lpstr>S.13</vt:lpstr>
      <vt:lpstr>S14+S15</vt:lpstr>
      <vt:lpstr>S.2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2026-04-03T13:51:21Z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a2a75c4e-f7c7-4f23-8945-0ac23fd626b2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2024-11-18T11:48:09Z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64a7ed0d-7a78-443d-b875-5e536c65a081</vt:lpwstr>
  </property>
  <property fmtid="{D5CDD505-2E9C-101B-9397-08002B2CF9AE}" pid="11" name="MSIP_Label_38962dcf-d39f-4edc-a396-338a56ba9170_ContentBits">
    <vt:lpwstr>0</vt:lpwstr>
  </property>
</Properties>
</file>